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270" windowWidth="17895" windowHeight="6330"/>
  </bookViews>
  <sheets>
    <sheet name="2014年捐款登记表" sheetId="1" r:id="rId1"/>
    <sheet name="2014年捐物登记表" sheetId="2" r:id="rId2"/>
  </sheets>
  <definedNames>
    <definedName name="_xlnm._FilterDatabase" localSheetId="0" hidden="1">'2014年捐款登记表'!$A$3:$F$194</definedName>
  </definedNames>
  <calcPr calcId="152511"/>
  <fileRecoveryPr repairLoad="1"/>
</workbook>
</file>

<file path=xl/calcChain.xml><?xml version="1.0" encoding="utf-8"?>
<calcChain xmlns="http://schemas.openxmlformats.org/spreadsheetml/2006/main">
  <c r="I21" i="2"/>
  <c r="I19"/>
  <c r="I16"/>
  <c r="I14"/>
  <c r="I13"/>
  <c r="I9"/>
  <c r="I7"/>
  <c r="I20"/>
  <c r="I18"/>
  <c r="I17"/>
  <c r="I15"/>
  <c r="I12"/>
  <c r="I11"/>
  <c r="I10"/>
  <c r="I8"/>
  <c r="I6"/>
  <c r="F26"/>
  <c r="H24"/>
  <c r="I24" s="1"/>
  <c r="H23"/>
  <c r="H26" s="1"/>
  <c r="H22"/>
  <c r="I22" s="1"/>
  <c r="D194" i="1"/>
  <c r="J8" i="2"/>
  <c r="J7"/>
  <c r="J6"/>
  <c r="J26" s="1"/>
  <c r="H5"/>
  <c r="I5" s="1"/>
  <c r="I26" s="1"/>
  <c r="I23" l="1"/>
</calcChain>
</file>

<file path=xl/sharedStrings.xml><?xml version="1.0" encoding="utf-8"?>
<sst xmlns="http://schemas.openxmlformats.org/spreadsheetml/2006/main" count="918" uniqueCount="541">
  <si>
    <t>西班牙卫生和社会发展机构(ANESVAD)</t>
  </si>
  <si>
    <t>广东省汉达康福协会收到捐助公示表</t>
    <phoneticPr fontId="5" type="noConversion"/>
  </si>
  <si>
    <t>广东省汉达康福协会自2014.1.1--2014.12.31日收到的善款以及物资详情公布如下，多谢每一位热心人士以及团体的支持与信任，汉达将会合理使用每一笔捐款和物资，并随时更新善款和物资的使用情况。如果我们的统计表未记录您的捐赠,请及时与我们联系；</t>
    <phoneticPr fontId="5" type="noConversion"/>
  </si>
  <si>
    <t>序号</t>
    <phoneticPr fontId="5" type="noConversion"/>
  </si>
  <si>
    <t>捐助日期</t>
    <phoneticPr fontId="5" type="noConversion"/>
  </si>
  <si>
    <t>捐赠方</t>
    <phoneticPr fontId="5" type="noConversion"/>
  </si>
  <si>
    <t>捐款金额</t>
    <phoneticPr fontId="5" type="noConversion"/>
  </si>
  <si>
    <t>用途</t>
    <phoneticPr fontId="5" type="noConversion"/>
  </si>
  <si>
    <t>捐赠收据编号</t>
    <phoneticPr fontId="5" type="noConversion"/>
  </si>
  <si>
    <t>2014.1.22</t>
    <phoneticPr fontId="4" type="noConversion"/>
  </si>
  <si>
    <t>04074651</t>
    <phoneticPr fontId="4" type="noConversion"/>
  </si>
  <si>
    <t>2014.1.27</t>
    <phoneticPr fontId="4" type="noConversion"/>
  </si>
  <si>
    <t>04074652</t>
    <phoneticPr fontId="4" type="noConversion"/>
  </si>
  <si>
    <t>2014.2.17</t>
    <phoneticPr fontId="4" type="noConversion"/>
  </si>
  <si>
    <t>社会公众</t>
  </si>
  <si>
    <t>019566</t>
    <phoneticPr fontId="4" type="noConversion"/>
  </si>
  <si>
    <t>019565</t>
    <phoneticPr fontId="4" type="noConversion"/>
  </si>
  <si>
    <t>2014.2.27</t>
    <phoneticPr fontId="4" type="noConversion"/>
  </si>
  <si>
    <t>新西兰麻风救济会(TLMNZ)</t>
    <phoneticPr fontId="4" type="noConversion"/>
  </si>
  <si>
    <t>04074660</t>
    <phoneticPr fontId="4" type="noConversion"/>
  </si>
  <si>
    <t>04074658</t>
    <phoneticPr fontId="4" type="noConversion"/>
  </si>
  <si>
    <t>04074654</t>
    <phoneticPr fontId="4" type="noConversion"/>
  </si>
  <si>
    <t>UPS基金</t>
  </si>
  <si>
    <t>流动假肢项目</t>
    <phoneticPr fontId="4" type="noConversion"/>
  </si>
  <si>
    <t>04074653</t>
    <phoneticPr fontId="4" type="noConversion"/>
  </si>
  <si>
    <t>希望宝藏</t>
    <phoneticPr fontId="4" type="noConversion"/>
  </si>
  <si>
    <t>04074656</t>
    <phoneticPr fontId="4" type="noConversion"/>
  </si>
  <si>
    <t>04074655</t>
    <phoneticPr fontId="4" type="noConversion"/>
  </si>
  <si>
    <t>美利坚合众国驻华大使馆</t>
  </si>
  <si>
    <t>广西高校公益人才培养项目</t>
    <phoneticPr fontId="4" type="noConversion"/>
  </si>
  <si>
    <t>04074659</t>
    <phoneticPr fontId="4" type="noConversion"/>
  </si>
  <si>
    <t>广东省汉达财务管理报告</t>
  </si>
  <si>
    <t>接收物资捐赠登记表</t>
  </si>
  <si>
    <t>序号</t>
  </si>
  <si>
    <t>捐赠者姓名/机构名称</t>
  </si>
  <si>
    <t>捐赠日期</t>
  </si>
  <si>
    <t>捐赠物资名称</t>
  </si>
  <si>
    <t>单位</t>
  </si>
  <si>
    <t>捐赠数量</t>
  </si>
  <si>
    <t>估价</t>
  </si>
  <si>
    <t>新旧</t>
  </si>
  <si>
    <t>接收人</t>
  </si>
  <si>
    <t>用  途</t>
  </si>
  <si>
    <t>处理跟进</t>
  </si>
  <si>
    <t>湖南中海智星投资有限公司及惟觉电子科技有限公司</t>
  </si>
  <si>
    <t>棉被</t>
  </si>
  <si>
    <t>床</t>
  </si>
  <si>
    <t>全新</t>
  </si>
  <si>
    <t>曾庭梅</t>
  </si>
  <si>
    <t>春节之际发放给康复者</t>
  </si>
  <si>
    <t>于7-14开期间安排发放事宜，并及时反馈信息</t>
  </si>
  <si>
    <t>云南大益爱心基金会</t>
  </si>
  <si>
    <t>茶</t>
  </si>
  <si>
    <t>饼</t>
  </si>
  <si>
    <t>311活动义拍筹款</t>
  </si>
  <si>
    <t>于5—7号进行义拍，所得善款用于为百位听力障碍康复者购买助听器</t>
  </si>
  <si>
    <t>陈少华(大理学院志愿者)</t>
  </si>
  <si>
    <t>邮资明信片</t>
  </si>
  <si>
    <t>本</t>
  </si>
  <si>
    <t>旧</t>
  </si>
  <si>
    <r>
      <t>3</t>
    </r>
    <r>
      <rPr>
        <sz val="10"/>
        <rFont val="宋体"/>
        <family val="3"/>
        <charset val="134"/>
      </rPr>
      <t>11活动义拍筹款</t>
    </r>
  </si>
  <si>
    <r>
      <t>于6—</t>
    </r>
    <r>
      <rPr>
        <sz val="10"/>
        <rFont val="宋体"/>
        <family val="3"/>
        <charset val="134"/>
      </rPr>
      <t>8号进行义拍，所得善款用于为百位听力障碍康复者购买助听器</t>
    </r>
  </si>
  <si>
    <t>合计</t>
  </si>
  <si>
    <t>如义买:请在发放用途处写义买,在备注栏写明义买总金额</t>
  </si>
  <si>
    <t>机构负责人:陈志强</t>
  </si>
  <si>
    <t>财务总监:马尔媛</t>
  </si>
  <si>
    <t>编制人:马尔媛</t>
  </si>
  <si>
    <t>日本笹川纪念保健协力财团(SMHF)</t>
  </si>
  <si>
    <t>04074668</t>
    <phoneticPr fontId="4" type="noConversion"/>
  </si>
  <si>
    <t>04074669</t>
    <phoneticPr fontId="4" type="noConversion"/>
  </si>
  <si>
    <t>04074670</t>
    <phoneticPr fontId="4" type="noConversion"/>
  </si>
  <si>
    <t>2014.3.31</t>
    <phoneticPr fontId="4" type="noConversion"/>
  </si>
  <si>
    <t>新西兰麻风救济会(TLMNZ)</t>
  </si>
  <si>
    <t>04074672</t>
    <phoneticPr fontId="4" type="noConversion"/>
  </si>
  <si>
    <t>04074671</t>
    <phoneticPr fontId="4" type="noConversion"/>
  </si>
  <si>
    <t>云南大益爱心基金会</t>
    <phoneticPr fontId="4" type="noConversion"/>
  </si>
  <si>
    <t>04074661</t>
    <phoneticPr fontId="4" type="noConversion"/>
  </si>
  <si>
    <t>2014.3.7</t>
    <phoneticPr fontId="4" type="noConversion"/>
  </si>
  <si>
    <t>日海日呷、谢尔海</t>
    <phoneticPr fontId="4" type="noConversion"/>
  </si>
  <si>
    <t>019570</t>
    <phoneticPr fontId="4" type="noConversion"/>
  </si>
  <si>
    <t>李婉婷、邓诗瑶、杨乐瑛、卓贤佶、何锦婷、欧纯毕</t>
    <phoneticPr fontId="4" type="noConversion"/>
  </si>
  <si>
    <t>019571</t>
    <phoneticPr fontId="4" type="noConversion"/>
  </si>
  <si>
    <t>大理市益源祥茶行</t>
  </si>
  <si>
    <t>2014.3.11</t>
    <phoneticPr fontId="4" type="noConversion"/>
  </si>
  <si>
    <t>04074662</t>
    <phoneticPr fontId="4" type="noConversion"/>
  </si>
  <si>
    <t>2014.3.31</t>
    <phoneticPr fontId="4" type="noConversion"/>
  </si>
  <si>
    <t>社会公众</t>
    <phoneticPr fontId="4" type="noConversion"/>
  </si>
  <si>
    <t>019569</t>
    <phoneticPr fontId="4" type="noConversion"/>
  </si>
  <si>
    <t>广东狮子会岭南服务队</t>
  </si>
  <si>
    <t>04074664</t>
    <phoneticPr fontId="4" type="noConversion"/>
  </si>
  <si>
    <t>2014.3.18</t>
    <phoneticPr fontId="4" type="noConversion"/>
  </si>
  <si>
    <t>凉山州麻风病综合防治项目</t>
    <phoneticPr fontId="4" type="noConversion"/>
  </si>
  <si>
    <t>04074663</t>
    <phoneticPr fontId="4" type="noConversion"/>
  </si>
  <si>
    <t>希望宝藏</t>
  </si>
  <si>
    <t>04074674</t>
    <phoneticPr fontId="4" type="noConversion"/>
  </si>
  <si>
    <t>中华希望之翼服务协会</t>
  </si>
  <si>
    <t>2014.3.25</t>
    <phoneticPr fontId="4" type="noConversion"/>
  </si>
  <si>
    <t>04074665</t>
    <phoneticPr fontId="4" type="noConversion"/>
  </si>
  <si>
    <t>04074673</t>
    <phoneticPr fontId="4" type="noConversion"/>
  </si>
  <si>
    <t>邱巴翰</t>
  </si>
  <si>
    <t>04074666</t>
    <phoneticPr fontId="4" type="noConversion"/>
  </si>
  <si>
    <t>邱盛铭</t>
  </si>
  <si>
    <t>04074667</t>
    <phoneticPr fontId="4" type="noConversion"/>
  </si>
  <si>
    <t>广州市慈善会</t>
    <phoneticPr fontId="4" type="noConversion"/>
  </si>
  <si>
    <t>赫品</t>
    <phoneticPr fontId="4" type="noConversion"/>
  </si>
  <si>
    <t>2014.4.8</t>
    <phoneticPr fontId="4" type="noConversion"/>
  </si>
  <si>
    <t>社会心理康复项目-城市一日游-广东</t>
    <phoneticPr fontId="4" type="noConversion"/>
  </si>
  <si>
    <t>助学项目-广东</t>
    <phoneticPr fontId="4" type="noConversion"/>
  </si>
  <si>
    <t>视力保护项目-广东</t>
    <phoneticPr fontId="4" type="noConversion"/>
  </si>
  <si>
    <t>医疗互助-广东</t>
    <phoneticPr fontId="4" type="noConversion"/>
  </si>
  <si>
    <t>04074675</t>
    <phoneticPr fontId="4" type="noConversion"/>
  </si>
  <si>
    <t>2014.4.15</t>
    <phoneticPr fontId="4" type="noConversion"/>
  </si>
  <si>
    <t>社会生理康复项目-云南</t>
    <phoneticPr fontId="4" type="noConversion"/>
  </si>
  <si>
    <t>社会生理康复项目-广东</t>
    <phoneticPr fontId="4" type="noConversion"/>
  </si>
  <si>
    <t>意大利霍雷劳之友协会(AIFO)</t>
    <phoneticPr fontId="4" type="noConversion"/>
  </si>
  <si>
    <t>社会心理康复项目-消附歧视宣传-云南</t>
  </si>
  <si>
    <t>社会心理康复项目-消附歧视宣传-云南</t>
    <phoneticPr fontId="4" type="noConversion"/>
  </si>
  <si>
    <t>04074676</t>
  </si>
  <si>
    <t>04074678</t>
  </si>
  <si>
    <t>2014.4.17</t>
    <phoneticPr fontId="4" type="noConversion"/>
  </si>
  <si>
    <t>小方</t>
  </si>
  <si>
    <t>04074677</t>
    <phoneticPr fontId="4" type="noConversion"/>
  </si>
  <si>
    <t>04074681</t>
  </si>
  <si>
    <t>流动假肢项目</t>
  </si>
  <si>
    <t>助学项目-云南</t>
    <phoneticPr fontId="4" type="noConversion"/>
  </si>
  <si>
    <t>04074682</t>
  </si>
  <si>
    <t>毕馨月</t>
  </si>
  <si>
    <t>医疗互助款-广东</t>
    <phoneticPr fontId="4" type="noConversion"/>
  </si>
  <si>
    <t>019576</t>
  </si>
  <si>
    <t>2014.4.23</t>
    <phoneticPr fontId="4" type="noConversion"/>
  </si>
  <si>
    <t>胡怡</t>
  </si>
  <si>
    <t>019574</t>
  </si>
  <si>
    <t>019573</t>
  </si>
  <si>
    <t>凉山州麻风病综合防治项目办公室</t>
  </si>
  <si>
    <t>04074686</t>
  </si>
  <si>
    <t>视力保护项目-广东</t>
    <phoneticPr fontId="4" type="noConversion"/>
  </si>
  <si>
    <t>04074684</t>
    <phoneticPr fontId="4" type="noConversion"/>
  </si>
  <si>
    <t>04074685</t>
    <phoneticPr fontId="4" type="noConversion"/>
  </si>
  <si>
    <t>04074683</t>
    <phoneticPr fontId="4" type="noConversion"/>
  </si>
  <si>
    <t>社会心理康复-消除歧视宣传-广西</t>
    <phoneticPr fontId="4" type="noConversion"/>
  </si>
  <si>
    <t>社会心理康复-消除歧视宣传-云南</t>
    <phoneticPr fontId="4" type="noConversion"/>
  </si>
  <si>
    <t>社会心理康复-消除歧视宣传-广西</t>
    <phoneticPr fontId="4" type="noConversion"/>
  </si>
  <si>
    <t>社会心理康复-消除歧视宣传-广东</t>
    <phoneticPr fontId="4" type="noConversion"/>
  </si>
  <si>
    <t>社会心理康复-消除歧视宣传-广东</t>
    <phoneticPr fontId="4" type="noConversion"/>
  </si>
  <si>
    <t>社会心理康复-311活动-云南</t>
    <phoneticPr fontId="4" type="noConversion"/>
  </si>
  <si>
    <t>社会心理康复项目-消附歧视宣传-广东</t>
    <phoneticPr fontId="4" type="noConversion"/>
  </si>
  <si>
    <t>2014.4.23</t>
    <phoneticPr fontId="4" type="noConversion"/>
  </si>
  <si>
    <t>窦钊</t>
    <phoneticPr fontId="4" type="noConversion"/>
  </si>
  <si>
    <t>叶沛森</t>
    <phoneticPr fontId="4" type="noConversion"/>
  </si>
  <si>
    <t>04074688</t>
    <phoneticPr fontId="4" type="noConversion"/>
  </si>
  <si>
    <t>04074687</t>
    <phoneticPr fontId="4" type="noConversion"/>
  </si>
  <si>
    <t>019578</t>
    <phoneticPr fontId="4" type="noConversion"/>
  </si>
  <si>
    <t>2014.4.24</t>
    <phoneticPr fontId="4" type="noConversion"/>
  </si>
  <si>
    <t>2014.4.30</t>
    <phoneticPr fontId="4" type="noConversion"/>
  </si>
  <si>
    <t>2014.4.23</t>
    <phoneticPr fontId="4" type="noConversion"/>
  </si>
  <si>
    <t>296207</t>
    <phoneticPr fontId="4" type="noConversion"/>
  </si>
  <si>
    <t>张莺莺</t>
    <phoneticPr fontId="4" type="noConversion"/>
  </si>
  <si>
    <t>意大利霍雷劳之友协会(AIFO)</t>
    <phoneticPr fontId="4" type="noConversion"/>
  </si>
  <si>
    <t>生理康复项目-防护鞋</t>
    <phoneticPr fontId="4" type="noConversion"/>
  </si>
  <si>
    <t>李雁翎</t>
    <phoneticPr fontId="4" type="noConversion"/>
  </si>
  <si>
    <t>2014.4.21</t>
    <phoneticPr fontId="4" type="noConversion"/>
  </si>
  <si>
    <t>吉林省雁翎商贸有限公司</t>
    <phoneticPr fontId="4" type="noConversion"/>
  </si>
  <si>
    <t>社会公众</t>
    <phoneticPr fontId="4" type="noConversion"/>
  </si>
  <si>
    <t>希望宝藏</t>
    <phoneticPr fontId="4" type="noConversion"/>
  </si>
  <si>
    <t>江耀华</t>
    <phoneticPr fontId="4" type="noConversion"/>
  </si>
  <si>
    <t>钟盼</t>
    <phoneticPr fontId="4" type="noConversion"/>
  </si>
  <si>
    <t>2014.5.6</t>
    <phoneticPr fontId="4" type="noConversion"/>
  </si>
  <si>
    <t>英国驻广州总领事馆慈善委员会</t>
    <phoneticPr fontId="4" type="noConversion"/>
  </si>
  <si>
    <t>社会心理康项目-一日游</t>
    <phoneticPr fontId="4" type="noConversion"/>
  </si>
  <si>
    <t>04074690</t>
    <phoneticPr fontId="4" type="noConversion"/>
  </si>
  <si>
    <t>社会心理康项目-象棋大赛</t>
    <phoneticPr fontId="4" type="noConversion"/>
  </si>
  <si>
    <t>04074691</t>
    <phoneticPr fontId="4" type="noConversion"/>
  </si>
  <si>
    <t>2014.5.4</t>
    <phoneticPr fontId="4" type="noConversion"/>
  </si>
  <si>
    <t>上海浦东非营利组织发展中心</t>
  </si>
  <si>
    <t>生理康复项目-建设村建设与发展-广东</t>
    <phoneticPr fontId="4" type="noConversion"/>
  </si>
  <si>
    <t>04074689</t>
    <phoneticPr fontId="4" type="noConversion"/>
  </si>
  <si>
    <t>2014.5.13</t>
    <phoneticPr fontId="4" type="noConversion"/>
  </si>
  <si>
    <t>希望宝藏</t>
    <phoneticPr fontId="4" type="noConversion"/>
  </si>
  <si>
    <t>流动假肢项目</t>
    <phoneticPr fontId="4" type="noConversion"/>
  </si>
  <si>
    <t>04074692</t>
    <phoneticPr fontId="4" type="noConversion"/>
  </si>
  <si>
    <t>助学项目-广东</t>
    <phoneticPr fontId="4" type="noConversion"/>
  </si>
  <si>
    <t>04074693</t>
    <phoneticPr fontId="4" type="noConversion"/>
  </si>
  <si>
    <t>北京利星行慈善基金会</t>
  </si>
  <si>
    <t>助学项目-云南</t>
    <phoneticPr fontId="4" type="noConversion"/>
  </si>
  <si>
    <t>04074694</t>
    <phoneticPr fontId="4" type="noConversion"/>
  </si>
  <si>
    <t>04074695</t>
    <phoneticPr fontId="4" type="noConversion"/>
  </si>
  <si>
    <t>2014.5.20</t>
    <phoneticPr fontId="4" type="noConversion"/>
  </si>
  <si>
    <t>美国麻风救济会(ALM)捐赠消除歧视宣传-GD</t>
  </si>
  <si>
    <t>社会心理康复项目-消附歧视宣传-广东</t>
    <phoneticPr fontId="4" type="noConversion"/>
  </si>
  <si>
    <t>04074700</t>
    <phoneticPr fontId="4" type="noConversion"/>
  </si>
  <si>
    <t>2014.5.29</t>
    <phoneticPr fontId="4" type="noConversion"/>
  </si>
  <si>
    <t>04074696</t>
    <phoneticPr fontId="4" type="noConversion"/>
  </si>
  <si>
    <t>生理康复项目-防护鞋-广东</t>
    <phoneticPr fontId="4" type="noConversion"/>
  </si>
  <si>
    <t>生理康复项目-溃疡护理及防护用具-广东</t>
    <phoneticPr fontId="4" type="noConversion"/>
  </si>
  <si>
    <t>社会心理康复项目-消附歧视宣传-云南</t>
    <phoneticPr fontId="4" type="noConversion"/>
  </si>
  <si>
    <t>生理康复项目-防护鞋-云南</t>
    <phoneticPr fontId="4" type="noConversion"/>
  </si>
  <si>
    <t>生理康复项目-溃疡护理及防护用具-云南</t>
    <phoneticPr fontId="4" type="noConversion"/>
  </si>
  <si>
    <t>社会心理康复项目-汉达通讯</t>
    <phoneticPr fontId="4" type="noConversion"/>
  </si>
  <si>
    <t>04074697</t>
    <phoneticPr fontId="4" type="noConversion"/>
  </si>
  <si>
    <t>社会心理康复项目-理事会治理</t>
    <phoneticPr fontId="4" type="noConversion"/>
  </si>
  <si>
    <t>04074699</t>
    <phoneticPr fontId="4" type="noConversion"/>
  </si>
  <si>
    <t>04074698</t>
    <phoneticPr fontId="4" type="noConversion"/>
  </si>
  <si>
    <t>04074707</t>
    <phoneticPr fontId="4" type="noConversion"/>
  </si>
  <si>
    <t>04074708</t>
    <phoneticPr fontId="4" type="noConversion"/>
  </si>
  <si>
    <t>视力保护项目-广东</t>
    <phoneticPr fontId="4" type="noConversion"/>
  </si>
  <si>
    <t>04074709</t>
    <phoneticPr fontId="4" type="noConversion"/>
  </si>
  <si>
    <t>04074710</t>
    <phoneticPr fontId="4" type="noConversion"/>
  </si>
  <si>
    <t>Lions club singapore Marint Parade</t>
  </si>
  <si>
    <t>04074704</t>
    <phoneticPr fontId="4" type="noConversion"/>
  </si>
  <si>
    <t>熊家玮</t>
    <phoneticPr fontId="4" type="noConversion"/>
  </si>
  <si>
    <t>04074705</t>
    <phoneticPr fontId="4" type="noConversion"/>
  </si>
  <si>
    <t>Ms. Mariana Herrmann</t>
  </si>
  <si>
    <t>04074706</t>
    <phoneticPr fontId="4" type="noConversion"/>
  </si>
  <si>
    <t>2014.5.30</t>
    <phoneticPr fontId="4" type="noConversion"/>
  </si>
  <si>
    <t>胡怡</t>
    <phoneticPr fontId="4" type="noConversion"/>
  </si>
  <si>
    <t>医疗互助项目-广东</t>
    <phoneticPr fontId="4" type="noConversion"/>
  </si>
  <si>
    <t>019583</t>
    <phoneticPr fontId="4" type="noConversion"/>
  </si>
  <si>
    <t>AMBD-DONG GUAN</t>
    <phoneticPr fontId="4" type="noConversion"/>
  </si>
  <si>
    <t>2014.6.30</t>
    <phoneticPr fontId="4" type="noConversion"/>
  </si>
  <si>
    <t>社会心理康复项目-消附歧视宣传-云南</t>
    <phoneticPr fontId="4" type="noConversion"/>
  </si>
  <si>
    <t>社会心理康复项目-康复村探访-广东</t>
    <phoneticPr fontId="4" type="noConversion"/>
  </si>
  <si>
    <t>社会心理康复项目-康复村探访-云南</t>
    <phoneticPr fontId="4" type="noConversion"/>
  </si>
  <si>
    <t>社会心理康复项目-回家项目</t>
    <phoneticPr fontId="4" type="noConversion"/>
  </si>
  <si>
    <t>生理康复项目-防护鞋-云南</t>
    <phoneticPr fontId="4" type="noConversion"/>
  </si>
  <si>
    <t>生理康复项目-防护鞋-广西</t>
    <phoneticPr fontId="4" type="noConversion"/>
  </si>
  <si>
    <t>生理康复项目-建设村建设与发展-广东</t>
    <phoneticPr fontId="4" type="noConversion"/>
  </si>
  <si>
    <t>生理康复项目-技能培训-广东</t>
    <phoneticPr fontId="4" type="noConversion"/>
  </si>
  <si>
    <t>生理康复项目-康福工坊-广东</t>
    <phoneticPr fontId="4" type="noConversion"/>
  </si>
  <si>
    <t>生理康复项目-建设村建设与发展-云南</t>
    <phoneticPr fontId="4" type="noConversion"/>
  </si>
  <si>
    <t>2014.6.30</t>
    <phoneticPr fontId="4" type="noConversion"/>
  </si>
  <si>
    <t>希望宝藏</t>
    <phoneticPr fontId="4" type="noConversion"/>
  </si>
  <si>
    <t>助学项目-广东</t>
    <phoneticPr fontId="4" type="noConversion"/>
  </si>
  <si>
    <t>04074712</t>
    <phoneticPr fontId="4" type="noConversion"/>
  </si>
  <si>
    <t>04074711</t>
    <phoneticPr fontId="4" type="noConversion"/>
  </si>
  <si>
    <t>04074717</t>
    <phoneticPr fontId="4" type="noConversion"/>
  </si>
  <si>
    <t>中山大学</t>
    <phoneticPr fontId="4" type="noConversion"/>
  </si>
  <si>
    <t>04074714</t>
    <phoneticPr fontId="4" type="noConversion"/>
  </si>
  <si>
    <t>生理康复项目-康福工坊-广东</t>
    <phoneticPr fontId="4" type="noConversion"/>
  </si>
  <si>
    <t>019594</t>
    <phoneticPr fontId="4" type="noConversion"/>
  </si>
  <si>
    <t>04074716</t>
    <phoneticPr fontId="4" type="noConversion"/>
  </si>
  <si>
    <t>2014.6.30</t>
    <phoneticPr fontId="4" type="noConversion"/>
  </si>
  <si>
    <t>04074713</t>
    <phoneticPr fontId="4" type="noConversion"/>
  </si>
  <si>
    <t>社会心理康复项目-消附歧视宣传-广西</t>
    <phoneticPr fontId="4" type="noConversion"/>
  </si>
  <si>
    <t>陆劲妮</t>
    <phoneticPr fontId="4" type="noConversion"/>
  </si>
  <si>
    <t>019593</t>
    <phoneticPr fontId="4" type="noConversion"/>
  </si>
  <si>
    <t>吴翠兰</t>
    <phoneticPr fontId="4" type="noConversion"/>
  </si>
  <si>
    <t>019592</t>
    <phoneticPr fontId="4" type="noConversion"/>
  </si>
  <si>
    <t>2014.6.19</t>
    <phoneticPr fontId="4" type="noConversion"/>
  </si>
  <si>
    <t>挥手</t>
    <phoneticPr fontId="4" type="noConversion"/>
  </si>
  <si>
    <t>019589</t>
    <phoneticPr fontId="4" type="noConversion"/>
  </si>
  <si>
    <t>04074715</t>
    <phoneticPr fontId="4" type="noConversion"/>
  </si>
  <si>
    <t>2014.6.3</t>
    <phoneticPr fontId="4" type="noConversion"/>
  </si>
  <si>
    <t>赖维汉</t>
    <phoneticPr fontId="4" type="noConversion"/>
  </si>
  <si>
    <t>马浩祥</t>
    <phoneticPr fontId="4" type="noConversion"/>
  </si>
  <si>
    <t>019587</t>
    <phoneticPr fontId="4" type="noConversion"/>
  </si>
  <si>
    <t>019586</t>
    <phoneticPr fontId="4" type="noConversion"/>
  </si>
  <si>
    <t>军医、军壶、军鞋</t>
  </si>
  <si>
    <t>箱</t>
  </si>
  <si>
    <t>新</t>
  </si>
  <si>
    <t>发给康复村的孩子</t>
  </si>
  <si>
    <t>7月夏令营时使用</t>
  </si>
  <si>
    <t>新西兰麻风救济会(TLMNZ)</t>
    <phoneticPr fontId="4" type="noConversion"/>
  </si>
  <si>
    <t>邹巧</t>
    <phoneticPr fontId="4" type="noConversion"/>
  </si>
  <si>
    <t>日本笹川纪念保健协力财团(SMHF)</t>
    <phoneticPr fontId="4" type="noConversion"/>
  </si>
  <si>
    <t>刘斌</t>
    <phoneticPr fontId="4" type="noConversion"/>
  </si>
  <si>
    <t>于白冰</t>
    <phoneticPr fontId="4" type="noConversion"/>
  </si>
  <si>
    <t>佛山市得玛化工有限公司</t>
    <phoneticPr fontId="4" type="noConversion"/>
  </si>
  <si>
    <t>余淑娟</t>
  </si>
  <si>
    <t>马晨程</t>
  </si>
  <si>
    <t>广州市昊志机电股份有限公司</t>
  </si>
  <si>
    <t>于皓茵</t>
  </si>
  <si>
    <t>邱汉平</t>
  </si>
  <si>
    <t>甄茜</t>
  </si>
  <si>
    <t>黄锐荣</t>
  </si>
  <si>
    <t>广州市雅阅文化日用品有限公司</t>
    <phoneticPr fontId="4" type="noConversion"/>
  </si>
  <si>
    <t>饶绿斐</t>
  </si>
  <si>
    <t>佛山市南海霸力化工制品有限公司</t>
  </si>
  <si>
    <t>社会公众捐赠流动假肢项目</t>
  </si>
  <si>
    <t>蒋丽</t>
  </si>
  <si>
    <t>唐照宇</t>
  </si>
  <si>
    <t>段睿</t>
  </si>
  <si>
    <t>樊嘉欣</t>
    <phoneticPr fontId="4" type="noConversion"/>
  </si>
  <si>
    <t>管华</t>
  </si>
  <si>
    <t>潘进丽、贺玲燕</t>
    <phoneticPr fontId="4" type="noConversion"/>
  </si>
  <si>
    <t>陈树敬、雷梓霖</t>
    <phoneticPr fontId="4" type="noConversion"/>
  </si>
  <si>
    <t>广东省一心公益基金会</t>
    <phoneticPr fontId="4" type="noConversion"/>
  </si>
  <si>
    <t>张冬梅</t>
    <phoneticPr fontId="4" type="noConversion"/>
  </si>
  <si>
    <t>GENEVA GLOBALING</t>
  </si>
  <si>
    <t>2014.7.4</t>
    <phoneticPr fontId="4" type="noConversion"/>
  </si>
  <si>
    <t>2014.7.5</t>
    <phoneticPr fontId="4" type="noConversion"/>
  </si>
  <si>
    <t>2014.7.8</t>
    <phoneticPr fontId="4" type="noConversion"/>
  </si>
  <si>
    <t>2014.7.17</t>
    <phoneticPr fontId="4" type="noConversion"/>
  </si>
  <si>
    <t>2014.7.22</t>
    <phoneticPr fontId="4" type="noConversion"/>
  </si>
  <si>
    <t>2014.7.28</t>
    <phoneticPr fontId="4" type="noConversion"/>
  </si>
  <si>
    <t>2014.7.29</t>
    <phoneticPr fontId="4" type="noConversion"/>
  </si>
  <si>
    <t>2014.7.30</t>
    <phoneticPr fontId="4" type="noConversion"/>
  </si>
  <si>
    <t>2014.7.31</t>
    <phoneticPr fontId="4" type="noConversion"/>
  </si>
  <si>
    <t>助学项目-云南</t>
  </si>
  <si>
    <t>流动假肢项目</t>
    <phoneticPr fontId="4" type="noConversion"/>
  </si>
  <si>
    <t>视力保护项目</t>
    <phoneticPr fontId="4" type="noConversion"/>
  </si>
  <si>
    <t>NGO能力建设项目</t>
    <phoneticPr fontId="4" type="noConversion"/>
  </si>
  <si>
    <t>04074718</t>
    <phoneticPr fontId="4" type="noConversion"/>
  </si>
  <si>
    <t>04074734</t>
    <phoneticPr fontId="4" type="noConversion"/>
  </si>
  <si>
    <t>04074733</t>
    <phoneticPr fontId="4" type="noConversion"/>
  </si>
  <si>
    <t>04074732</t>
    <phoneticPr fontId="4" type="noConversion"/>
  </si>
  <si>
    <t>04074731</t>
    <phoneticPr fontId="4" type="noConversion"/>
  </si>
  <si>
    <t>04074729</t>
    <phoneticPr fontId="4" type="noConversion"/>
  </si>
  <si>
    <t>04074728</t>
    <phoneticPr fontId="4" type="noConversion"/>
  </si>
  <si>
    <t>04074727</t>
    <phoneticPr fontId="4" type="noConversion"/>
  </si>
  <si>
    <t>04074726</t>
    <phoneticPr fontId="4" type="noConversion"/>
  </si>
  <si>
    <t>04074724</t>
    <phoneticPr fontId="4" type="noConversion"/>
  </si>
  <si>
    <t>04074725</t>
    <phoneticPr fontId="4" type="noConversion"/>
  </si>
  <si>
    <t>04074719</t>
    <phoneticPr fontId="4" type="noConversion"/>
  </si>
  <si>
    <t>019596</t>
    <phoneticPr fontId="4" type="noConversion"/>
  </si>
  <si>
    <t>04074736</t>
    <phoneticPr fontId="4" type="noConversion"/>
  </si>
  <si>
    <t>04074737</t>
    <phoneticPr fontId="4" type="noConversion"/>
  </si>
  <si>
    <t>04074735</t>
    <phoneticPr fontId="4" type="noConversion"/>
  </si>
  <si>
    <t>019599</t>
    <phoneticPr fontId="4" type="noConversion"/>
  </si>
  <si>
    <t>019600</t>
    <phoneticPr fontId="4" type="noConversion"/>
  </si>
  <si>
    <t>04074738</t>
    <phoneticPr fontId="4" type="noConversion"/>
  </si>
  <si>
    <t>04074741</t>
    <phoneticPr fontId="4" type="noConversion"/>
  </si>
  <si>
    <t>296001</t>
    <phoneticPr fontId="4" type="noConversion"/>
  </si>
  <si>
    <t>296002</t>
    <phoneticPr fontId="4" type="noConversion"/>
  </si>
  <si>
    <t>04074740</t>
    <phoneticPr fontId="4" type="noConversion"/>
  </si>
  <si>
    <t>04074742</t>
    <phoneticPr fontId="4" type="noConversion"/>
  </si>
  <si>
    <t>04074743</t>
    <phoneticPr fontId="4" type="noConversion"/>
  </si>
  <si>
    <t>296209</t>
  </si>
  <si>
    <r>
      <t>财务报告期间</t>
    </r>
    <r>
      <rPr>
        <sz val="9"/>
        <rFont val="ˎ̥"/>
      </rPr>
      <t>:2014</t>
    </r>
    <r>
      <rPr>
        <sz val="9"/>
        <rFont val="宋体"/>
        <family val="3"/>
        <charset val="134"/>
      </rPr>
      <t>年年度</t>
    </r>
  </si>
  <si>
    <t>备注</t>
  </si>
  <si>
    <t>尹先生（社会人士）</t>
  </si>
  <si>
    <t>助听器</t>
  </si>
  <si>
    <t>副</t>
  </si>
  <si>
    <t xml:space="preserve">新 </t>
  </si>
  <si>
    <t>杨春霞</t>
  </si>
  <si>
    <t>送与听力障碍的康复者</t>
  </si>
  <si>
    <t>5-6月发放给康复村老人</t>
  </si>
  <si>
    <t>樊先生（社会人士）</t>
  </si>
  <si>
    <t>衣物、包</t>
  </si>
  <si>
    <t>批</t>
  </si>
  <si>
    <t>康复村医务捐赠</t>
  </si>
  <si>
    <t>广州某大学</t>
  </si>
  <si>
    <t>广州办接收后直接寄过来</t>
  </si>
  <si>
    <t>广州市凯轩商业有限公司</t>
  </si>
  <si>
    <t>衣服</t>
  </si>
  <si>
    <t>件</t>
  </si>
  <si>
    <t>发给康复村村民</t>
  </si>
  <si>
    <t>因属秋装，从10月出差时开始发放</t>
  </si>
  <si>
    <t>狮子会</t>
  </si>
  <si>
    <t>药品</t>
  </si>
  <si>
    <t>给康复村卫生员或政府医生</t>
  </si>
  <si>
    <t>出差时带下去</t>
  </si>
  <si>
    <t>2014.8.15</t>
    <phoneticPr fontId="4" type="noConversion"/>
  </si>
  <si>
    <t>04074745</t>
    <phoneticPr fontId="4" type="noConversion"/>
  </si>
  <si>
    <t>296029</t>
    <phoneticPr fontId="4" type="noConversion"/>
  </si>
  <si>
    <t>庞战辉，扬阳，陈雪松，777</t>
  </si>
  <si>
    <t>2014.8.29</t>
    <phoneticPr fontId="4" type="noConversion"/>
  </si>
  <si>
    <t>04085404</t>
    <phoneticPr fontId="4" type="noConversion"/>
  </si>
  <si>
    <t>广东狮子会</t>
    <phoneticPr fontId="4" type="noConversion"/>
  </si>
  <si>
    <t>刘月璇</t>
    <phoneticPr fontId="4" type="noConversion"/>
  </si>
  <si>
    <t>助学项目-广东</t>
    <phoneticPr fontId="4" type="noConversion"/>
  </si>
  <si>
    <t>04085401</t>
    <phoneticPr fontId="4" type="noConversion"/>
  </si>
  <si>
    <t>04085402</t>
    <phoneticPr fontId="4" type="noConversion"/>
  </si>
  <si>
    <t>04085403</t>
    <phoneticPr fontId="4" type="noConversion"/>
  </si>
  <si>
    <t>助学项目-云南</t>
    <phoneticPr fontId="4" type="noConversion"/>
  </si>
  <si>
    <t>广州新加坡协会</t>
  </si>
  <si>
    <t>04074749、04074750</t>
    <phoneticPr fontId="4" type="noConversion"/>
  </si>
  <si>
    <t>发放给毛王洞和马鹿塘的学生</t>
  </si>
  <si>
    <t>冬季出差时带下去给村里的学生</t>
  </si>
  <si>
    <t>段世梅、程建强</t>
  </si>
  <si>
    <t>出差发放给村民</t>
  </si>
  <si>
    <t>办公桌</t>
  </si>
  <si>
    <t>张</t>
  </si>
  <si>
    <t>放于办公室使用</t>
  </si>
  <si>
    <t>乒乓球桌</t>
  </si>
  <si>
    <t>学习用具</t>
  </si>
  <si>
    <t>发放给昭通的学生</t>
  </si>
  <si>
    <t>9月出差时已发放给小湾子、木河的学生；下次去昭通时继续发放</t>
  </si>
  <si>
    <t>张俊强</t>
  </si>
  <si>
    <t>广州市慈善会</t>
  </si>
  <si>
    <t>社会生理康复项目-防护鞋-广东</t>
    <phoneticPr fontId="4" type="noConversion"/>
  </si>
  <si>
    <t>296220-296221</t>
    <phoneticPr fontId="4" type="noConversion"/>
  </si>
  <si>
    <t>2014.9.5</t>
    <phoneticPr fontId="4" type="noConversion"/>
  </si>
  <si>
    <t>2014.9.28</t>
    <phoneticPr fontId="4" type="noConversion"/>
  </si>
  <si>
    <t>04085407</t>
    <phoneticPr fontId="4" type="noConversion"/>
  </si>
  <si>
    <t>04085408</t>
    <phoneticPr fontId="4" type="noConversion"/>
  </si>
  <si>
    <t>2014.9.23</t>
    <phoneticPr fontId="4" type="noConversion"/>
  </si>
  <si>
    <t>04085406</t>
    <phoneticPr fontId="4" type="noConversion"/>
  </si>
  <si>
    <t>04085405</t>
    <phoneticPr fontId="4" type="noConversion"/>
  </si>
  <si>
    <t>型号</t>
    <phoneticPr fontId="4" type="noConversion"/>
  </si>
  <si>
    <t>考核金额</t>
    <phoneticPr fontId="4" type="noConversion"/>
  </si>
  <si>
    <t>筹集人</t>
    <phoneticPr fontId="4" type="noConversion"/>
  </si>
  <si>
    <t>张燕</t>
    <phoneticPr fontId="4" type="noConversion"/>
  </si>
  <si>
    <t>曾庭梅</t>
    <phoneticPr fontId="4" type="noConversion"/>
  </si>
  <si>
    <t>陈泽应</t>
    <phoneticPr fontId="4" type="noConversion"/>
  </si>
  <si>
    <t>杨春霞</t>
    <phoneticPr fontId="4" type="noConversion"/>
  </si>
  <si>
    <t>费明晶</t>
    <phoneticPr fontId="4" type="noConversion"/>
  </si>
  <si>
    <t>Sally 陈志强
曾庭梅</t>
    <phoneticPr fontId="4" type="noConversion"/>
  </si>
  <si>
    <t>陈志强</t>
    <phoneticPr fontId="4" type="noConversion"/>
  </si>
  <si>
    <t>按摩器材</t>
    <phoneticPr fontId="4" type="noConversion"/>
  </si>
  <si>
    <t>批</t>
    <phoneticPr fontId="4" type="noConversion"/>
  </si>
  <si>
    <t>旧</t>
    <phoneticPr fontId="4" type="noConversion"/>
  </si>
  <si>
    <t>齐秀丽陈志强</t>
    <phoneticPr fontId="4" type="noConversion"/>
  </si>
  <si>
    <t>袁兰兰</t>
    <phoneticPr fontId="4" type="noConversion"/>
  </si>
  <si>
    <t>机构运作</t>
    <phoneticPr fontId="4" type="noConversion"/>
  </si>
  <si>
    <t>已拍卖筹到6005元款项</t>
    <phoneticPr fontId="4" type="noConversion"/>
  </si>
  <si>
    <t>Sally 
曾庭梅</t>
    <phoneticPr fontId="4" type="noConversion"/>
  </si>
  <si>
    <t>意大利霍雷劳之友协会(AIFO)</t>
  </si>
  <si>
    <t>广东省麻风防治协会</t>
  </si>
  <si>
    <t>社会心理康项目-象棋大赛</t>
  </si>
  <si>
    <t>社会心理康项目-个案及小组服务</t>
  </si>
  <si>
    <t>296036</t>
  </si>
  <si>
    <t>社会心理康项目-个案及小组服务</t>
    <phoneticPr fontId="4" type="noConversion"/>
  </si>
  <si>
    <t>296034</t>
    <phoneticPr fontId="4" type="noConversion"/>
  </si>
  <si>
    <t>2014.10.15</t>
    <phoneticPr fontId="4" type="noConversion"/>
  </si>
  <si>
    <t>2014.10.30</t>
    <phoneticPr fontId="4" type="noConversion"/>
  </si>
  <si>
    <t>助学项目-云南</t>
    <phoneticPr fontId="4" type="noConversion"/>
  </si>
  <si>
    <t>社会心理康复项目-消附歧视宣传-云南</t>
    <phoneticPr fontId="4" type="noConversion"/>
  </si>
  <si>
    <t>流动假肢项目</t>
    <phoneticPr fontId="4" type="noConversion"/>
  </si>
  <si>
    <t>合计</t>
    <phoneticPr fontId="5" type="noConversion"/>
  </si>
  <si>
    <t>2014.9.30</t>
    <phoneticPr fontId="4" type="noConversion"/>
  </si>
  <si>
    <t>新西兰麻风救济会(TLMNZ)</t>
    <phoneticPr fontId="4" type="noConversion"/>
  </si>
  <si>
    <t>社会心理康复项目-消附歧视宣传-广东</t>
    <phoneticPr fontId="4" type="noConversion"/>
  </si>
  <si>
    <t>04085409</t>
    <phoneticPr fontId="4" type="noConversion"/>
  </si>
  <si>
    <t>社会心理康复项目-志愿者发展-广东</t>
    <phoneticPr fontId="4" type="noConversion"/>
  </si>
  <si>
    <t>社会心理康复项目-志愿者发展-云南</t>
    <phoneticPr fontId="4" type="noConversion"/>
  </si>
  <si>
    <t>社会心理康项目-象棋大赛</t>
    <phoneticPr fontId="4" type="noConversion"/>
  </si>
  <si>
    <t>社会心理康项目-康复村探访-广东</t>
    <phoneticPr fontId="4" type="noConversion"/>
  </si>
  <si>
    <t>社会心理康项目-理事会治理</t>
    <phoneticPr fontId="4" type="noConversion"/>
  </si>
  <si>
    <t>社会心理康项目-回家项目</t>
    <phoneticPr fontId="4" type="noConversion"/>
  </si>
  <si>
    <t>流动假肢项目</t>
    <phoneticPr fontId="4" type="noConversion"/>
  </si>
  <si>
    <t>助学项目-云南</t>
    <phoneticPr fontId="4" type="noConversion"/>
  </si>
  <si>
    <t>04085410</t>
    <phoneticPr fontId="4" type="noConversion"/>
  </si>
  <si>
    <t>朱先生（社会人士）</t>
  </si>
  <si>
    <t>IPAD平板电脑</t>
  </si>
  <si>
    <t>台</t>
  </si>
  <si>
    <t>一代和二代</t>
  </si>
  <si>
    <t>潘冬瑜</t>
  </si>
  <si>
    <t>现存于办公室，小星星支教活动时供志愿者教学使用</t>
  </si>
  <si>
    <t>卓扬</t>
  </si>
  <si>
    <t>袋</t>
  </si>
  <si>
    <t>现存于仓库，12月-2月出差时进行发放</t>
  </si>
  <si>
    <t>现存于仓库，12月-3月出差时进行发放</t>
  </si>
  <si>
    <t>2014.11.26</t>
    <phoneticPr fontId="4" type="noConversion"/>
  </si>
  <si>
    <t>黄轶炫</t>
    <phoneticPr fontId="4" type="noConversion"/>
  </si>
  <si>
    <t>希望宝藏</t>
    <phoneticPr fontId="4" type="noConversion"/>
  </si>
  <si>
    <t>助学项目-广东</t>
    <phoneticPr fontId="4" type="noConversion"/>
  </si>
  <si>
    <t>2014.11.26</t>
    <phoneticPr fontId="4" type="noConversion"/>
  </si>
  <si>
    <t>欧韵琳及其亲友</t>
    <phoneticPr fontId="4" type="noConversion"/>
  </si>
  <si>
    <t>2014.11.26</t>
    <phoneticPr fontId="4" type="noConversion"/>
  </si>
  <si>
    <t>Jenney夫妇</t>
  </si>
  <si>
    <t>084360</t>
    <phoneticPr fontId="4" type="noConversion"/>
  </si>
  <si>
    <t>084361</t>
    <phoneticPr fontId="4" type="noConversion"/>
  </si>
  <si>
    <t>04085411</t>
    <phoneticPr fontId="4" type="noConversion"/>
  </si>
  <si>
    <t>04085412</t>
    <phoneticPr fontId="4" type="noConversion"/>
  </si>
  <si>
    <t>04085413</t>
    <phoneticPr fontId="4" type="noConversion"/>
  </si>
  <si>
    <t>04085414</t>
    <phoneticPr fontId="4" type="noConversion"/>
  </si>
  <si>
    <t>04085415</t>
    <phoneticPr fontId="4" type="noConversion"/>
  </si>
  <si>
    <t>04085416</t>
    <phoneticPr fontId="4" type="noConversion"/>
  </si>
  <si>
    <t>04085417</t>
    <phoneticPr fontId="4" type="noConversion"/>
  </si>
  <si>
    <t>杨阳、蒋京玲、李娜、董哥夫妇、Jenney夫妇</t>
    <phoneticPr fontId="4" type="noConversion"/>
  </si>
  <si>
    <t>李敬东</t>
  </si>
  <si>
    <t>社会心理康复项目-志愿者发展-广东</t>
  </si>
  <si>
    <t>希望之翼孙老师</t>
  </si>
  <si>
    <t>陆劲妮</t>
  </si>
  <si>
    <t>陈志强</t>
  </si>
  <si>
    <t>社会公众</t>
    <phoneticPr fontId="4" type="noConversion"/>
  </si>
  <si>
    <t>张月</t>
  </si>
  <si>
    <t>谢贞</t>
  </si>
  <si>
    <t>张为政</t>
  </si>
  <si>
    <t>彭海堤</t>
  </si>
  <si>
    <t>陈净</t>
  </si>
  <si>
    <t>雷建</t>
  </si>
  <si>
    <t>魏春英</t>
  </si>
  <si>
    <t>黄雯玲</t>
  </si>
  <si>
    <t>杨海燕</t>
  </si>
  <si>
    <t>何星</t>
  </si>
  <si>
    <t>丰敏</t>
  </si>
  <si>
    <t>冯春艳</t>
  </si>
  <si>
    <t>李非</t>
  </si>
  <si>
    <t>林春梅</t>
  </si>
  <si>
    <t>陈灵</t>
  </si>
  <si>
    <t>黄春燕</t>
  </si>
  <si>
    <t>叶欣</t>
  </si>
  <si>
    <t>吴晶</t>
  </si>
  <si>
    <t>296951</t>
    <phoneticPr fontId="4" type="noConversion"/>
  </si>
  <si>
    <t>296952</t>
    <phoneticPr fontId="4" type="noConversion"/>
  </si>
  <si>
    <t>296953</t>
    <phoneticPr fontId="4" type="noConversion"/>
  </si>
  <si>
    <t>296954</t>
  </si>
  <si>
    <t>296955</t>
  </si>
  <si>
    <t>296956</t>
  </si>
  <si>
    <t>296957</t>
  </si>
  <si>
    <t>296958</t>
  </si>
  <si>
    <t>296959</t>
  </si>
  <si>
    <t>296960</t>
  </si>
  <si>
    <t>吴晶</t>
    <phoneticPr fontId="4" type="noConversion"/>
  </si>
  <si>
    <t>296961</t>
  </si>
  <si>
    <t>296963</t>
    <phoneticPr fontId="4" type="noConversion"/>
  </si>
  <si>
    <t>2014.12.31</t>
    <phoneticPr fontId="4" type="noConversion"/>
  </si>
  <si>
    <t>2014.12.30</t>
    <phoneticPr fontId="4" type="noConversion"/>
  </si>
  <si>
    <t>2014.12.24</t>
    <phoneticPr fontId="4" type="noConversion"/>
  </si>
  <si>
    <t>296048</t>
    <phoneticPr fontId="4" type="noConversion"/>
  </si>
  <si>
    <t>296047</t>
    <phoneticPr fontId="4" type="noConversion"/>
  </si>
  <si>
    <t>04085426</t>
    <phoneticPr fontId="4" type="noConversion"/>
  </si>
  <si>
    <t>04085427</t>
    <phoneticPr fontId="4" type="noConversion"/>
  </si>
  <si>
    <t>04085428</t>
    <phoneticPr fontId="4" type="noConversion"/>
  </si>
  <si>
    <t>04085429</t>
    <phoneticPr fontId="4" type="noConversion"/>
  </si>
  <si>
    <t>04085430</t>
    <phoneticPr fontId="4" type="noConversion"/>
  </si>
  <si>
    <t>2014.12.31</t>
    <phoneticPr fontId="4" type="noConversion"/>
  </si>
  <si>
    <t>04085432</t>
    <phoneticPr fontId="4" type="noConversion"/>
  </si>
  <si>
    <t>2014.12.19</t>
    <phoneticPr fontId="4" type="noConversion"/>
  </si>
  <si>
    <t>04085424</t>
    <phoneticPr fontId="4" type="noConversion"/>
  </si>
  <si>
    <t>2014.12.24</t>
    <phoneticPr fontId="4" type="noConversion"/>
  </si>
  <si>
    <t>04085425</t>
    <phoneticPr fontId="4" type="noConversion"/>
  </si>
  <si>
    <t>2014.12.15</t>
    <phoneticPr fontId="4" type="noConversion"/>
  </si>
  <si>
    <t>296249</t>
    <phoneticPr fontId="4" type="noConversion"/>
  </si>
  <si>
    <t>296040</t>
    <phoneticPr fontId="4" type="noConversion"/>
  </si>
  <si>
    <t>2014.12.18</t>
    <phoneticPr fontId="4" type="noConversion"/>
  </si>
  <si>
    <t>04085420</t>
    <phoneticPr fontId="4" type="noConversion"/>
  </si>
  <si>
    <t>2014.12.17</t>
    <phoneticPr fontId="4" type="noConversion"/>
  </si>
  <si>
    <t>296041</t>
    <phoneticPr fontId="4" type="noConversion"/>
  </si>
  <si>
    <t>2014.12.18</t>
    <phoneticPr fontId="4" type="noConversion"/>
  </si>
  <si>
    <t>04085419</t>
    <phoneticPr fontId="4" type="noConversion"/>
  </si>
  <si>
    <t>2014.12.19</t>
    <phoneticPr fontId="4" type="noConversion"/>
  </si>
  <si>
    <t>04085422</t>
    <phoneticPr fontId="4" type="noConversion"/>
  </si>
  <si>
    <t>04085421</t>
    <phoneticPr fontId="4" type="noConversion"/>
  </si>
  <si>
    <t>2014.12.19</t>
    <phoneticPr fontId="4" type="noConversion"/>
  </si>
  <si>
    <t>04085423</t>
    <phoneticPr fontId="4" type="noConversion"/>
  </si>
  <si>
    <t>084362</t>
  </si>
  <si>
    <t>2014.12.17</t>
    <phoneticPr fontId="4" type="noConversion"/>
  </si>
  <si>
    <t>水杯&amp;台历</t>
    <phoneticPr fontId="5" type="noConversion"/>
  </si>
  <si>
    <t>份</t>
    <phoneticPr fontId="5" type="noConversion"/>
  </si>
  <si>
    <t>新</t>
    <phoneticPr fontId="5" type="noConversion"/>
  </si>
  <si>
    <t>曾庭梅</t>
    <phoneticPr fontId="5" type="noConversion"/>
  </si>
  <si>
    <t>已开始发放</t>
    <phoneticPr fontId="5" type="noConversion"/>
  </si>
  <si>
    <t>云南振英润云公益基金会</t>
    <phoneticPr fontId="5" type="noConversion"/>
  </si>
  <si>
    <t>保暖内衣</t>
    <phoneticPr fontId="5" type="noConversion"/>
  </si>
  <si>
    <t>套</t>
    <phoneticPr fontId="5" type="noConversion"/>
  </si>
  <si>
    <t>发放中</t>
    <phoneticPr fontId="5" type="noConversion"/>
  </si>
  <si>
    <t>棉衣</t>
    <phoneticPr fontId="5" type="noConversion"/>
  </si>
  <si>
    <t>件</t>
    <phoneticPr fontId="5" type="noConversion"/>
  </si>
  <si>
    <t>折算金额</t>
    <phoneticPr fontId="4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</si>
</sst>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yyyy&quot;年&quot;m&quot;月&quot;;@"/>
    <numFmt numFmtId="177" formatCode="yyyy&quot;年&quot;m&quot;月&quot;d&quot;日&quot;;@"/>
    <numFmt numFmtId="178" formatCode="#,##0.00;[Red]#,##0.00"/>
  </numFmts>
  <fonts count="1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9"/>
      <name val="微软雅黑"/>
      <family val="2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微软雅黑"/>
      <family val="2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name val="Arial"/>
      <family val="2"/>
    </font>
    <font>
      <sz val="12"/>
      <name val="Arial"/>
      <family val="2"/>
    </font>
    <font>
      <sz val="9"/>
      <name val="宋体"/>
      <family val="3"/>
      <charset val="134"/>
      <scheme val="minor"/>
    </font>
    <font>
      <sz val="9"/>
      <name val="Arial Narrow"/>
      <family val="2"/>
    </font>
    <font>
      <sz val="9"/>
      <name val="ˎ̥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</cellStyleXfs>
  <cellXfs count="114">
    <xf numFmtId="0" fontId="0" fillId="0" borderId="0" xfId="0">
      <alignment vertical="center"/>
    </xf>
    <xf numFmtId="0" fontId="3" fillId="0" borderId="0" xfId="2" applyFont="1" applyAlignment="1">
      <alignment horizontal="left" vertical="center"/>
    </xf>
    <xf numFmtId="176" fontId="3" fillId="0" borderId="0" xfId="2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2" applyFont="1" applyBorder="1" applyAlignment="1">
      <alignment horizontal="left" vertical="center"/>
    </xf>
    <xf numFmtId="176" fontId="6" fillId="0" borderId="2" xfId="2" applyNumberFormat="1" applyFont="1" applyBorder="1" applyAlignment="1">
      <alignment vertical="center"/>
    </xf>
    <xf numFmtId="43" fontId="6" fillId="0" borderId="2" xfId="3" applyFont="1" applyBorder="1" applyAlignment="1">
      <alignment horizontal="right" vertical="center"/>
    </xf>
    <xf numFmtId="49" fontId="6" fillId="0" borderId="2" xfId="2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2" xfId="2" applyFont="1" applyBorder="1" applyAlignment="1">
      <alignment horizontal="center" vertical="center"/>
    </xf>
    <xf numFmtId="176" fontId="6" fillId="0" borderId="2" xfId="4" applyNumberFormat="1" applyFont="1" applyBorder="1" applyAlignment="1">
      <alignment horizontal="left" vertical="center" wrapText="1"/>
    </xf>
    <xf numFmtId="43" fontId="6" fillId="0" borderId="0" xfId="4" applyNumberFormat="1" applyFont="1" applyAlignment="1">
      <alignment vertical="center" wrapText="1"/>
    </xf>
    <xf numFmtId="0" fontId="6" fillId="0" borderId="2" xfId="4" applyFont="1" applyBorder="1" applyAlignment="1">
      <alignment horizontal="left" vertical="center" wrapText="1"/>
    </xf>
    <xf numFmtId="49" fontId="6" fillId="0" borderId="2" xfId="4" applyNumberFormat="1" applyFont="1" applyBorder="1" applyAlignment="1">
      <alignment vertical="center" wrapText="1"/>
    </xf>
    <xf numFmtId="0" fontId="6" fillId="0" borderId="0" xfId="2" applyFont="1" applyAlignment="1">
      <alignment horizontal="left" vertical="center"/>
    </xf>
    <xf numFmtId="43" fontId="6" fillId="0" borderId="2" xfId="1" applyFont="1" applyBorder="1" applyAlignment="1">
      <alignment horizontal="right" vertical="center"/>
    </xf>
    <xf numFmtId="176" fontId="6" fillId="0" borderId="2" xfId="4" applyNumberFormat="1" applyFont="1" applyBorder="1" applyAlignment="1">
      <alignment vertical="center" wrapText="1"/>
    </xf>
    <xf numFmtId="0" fontId="6" fillId="0" borderId="2" xfId="4" applyFont="1" applyFill="1" applyBorder="1" applyAlignment="1">
      <alignment horizontal="left" vertical="center" wrapText="1"/>
    </xf>
    <xf numFmtId="43" fontId="6" fillId="0" borderId="2" xfId="3" applyFont="1" applyBorder="1" applyAlignment="1">
      <alignment horizontal="left" vertical="center" wrapText="1"/>
    </xf>
    <xf numFmtId="43" fontId="6" fillId="0" borderId="2" xfId="3" applyFont="1" applyFill="1" applyBorder="1" applyAlignment="1">
      <alignment horizontal="left" vertical="center" wrapText="1"/>
    </xf>
    <xf numFmtId="0" fontId="6" fillId="2" borderId="2" xfId="4" applyFont="1" applyFill="1" applyBorder="1" applyAlignment="1">
      <alignment horizontal="left" vertical="center" wrapText="1"/>
    </xf>
    <xf numFmtId="0" fontId="6" fillId="0" borderId="2" xfId="4" applyFont="1" applyBorder="1" applyAlignment="1">
      <alignment vertical="center" wrapText="1"/>
    </xf>
    <xf numFmtId="43" fontId="6" fillId="3" borderId="2" xfId="3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43" fontId="6" fillId="0" borderId="0" xfId="3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2" xfId="4" applyNumberFormat="1" applyFont="1" applyBorder="1" applyAlignment="1">
      <alignment horizontal="left" vertical="center" wrapText="1"/>
    </xf>
    <xf numFmtId="0" fontId="6" fillId="0" borderId="2" xfId="2" applyFont="1" applyBorder="1" applyAlignment="1">
      <alignment vertical="center"/>
    </xf>
    <xf numFmtId="43" fontId="6" fillId="0" borderId="2" xfId="3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177" fontId="7" fillId="4" borderId="2" xfId="0" applyNumberFormat="1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178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0" fillId="5" borderId="2" xfId="0" applyFill="1" applyBorder="1">
      <alignment vertical="center"/>
    </xf>
    <xf numFmtId="0" fontId="0" fillId="5" borderId="2" xfId="0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177" fontId="10" fillId="0" borderId="0" xfId="0" applyNumberFormat="1" applyFont="1" applyAlignment="1">
      <alignment horizontal="left" vertical="center"/>
    </xf>
    <xf numFmtId="178" fontId="11" fillId="0" borderId="0" xfId="0" applyNumberFormat="1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Fill="1">
      <alignment vertical="center"/>
    </xf>
    <xf numFmtId="178" fontId="10" fillId="0" borderId="0" xfId="0" applyNumberFormat="1" applyFont="1" applyFill="1">
      <alignment vertical="center"/>
    </xf>
    <xf numFmtId="0" fontId="7" fillId="0" borderId="0" xfId="0" applyFont="1" applyFill="1" applyAlignment="1">
      <alignment horizontal="left" vertical="center" wrapText="1"/>
    </xf>
    <xf numFmtId="176" fontId="6" fillId="0" borderId="2" xfId="0" applyNumberFormat="1" applyFont="1" applyBorder="1" applyAlignment="1">
      <alignment horizontal="left" vertical="center"/>
    </xf>
    <xf numFmtId="43" fontId="6" fillId="0" borderId="2" xfId="3" applyFont="1" applyFill="1" applyBorder="1" applyAlignment="1">
      <alignment horizontal="right" vertical="center"/>
    </xf>
    <xf numFmtId="178" fontId="12" fillId="0" borderId="2" xfId="3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178" fontId="12" fillId="0" borderId="2" xfId="3" applyNumberFormat="1" applyFont="1" applyFill="1" applyBorder="1" applyAlignment="1">
      <alignment horizontal="right" vertical="center" wrapText="1"/>
    </xf>
    <xf numFmtId="176" fontId="6" fillId="0" borderId="2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178" fontId="13" fillId="0" borderId="2" xfId="3" applyNumberFormat="1" applyFont="1" applyFill="1" applyBorder="1" applyAlignment="1">
      <alignment horizontal="right" vertical="center" wrapText="1"/>
    </xf>
    <xf numFmtId="0" fontId="6" fillId="0" borderId="2" xfId="4" applyFont="1" applyFill="1" applyBorder="1" applyAlignment="1">
      <alignment vertical="center" wrapText="1"/>
    </xf>
    <xf numFmtId="0" fontId="6" fillId="0" borderId="2" xfId="4" applyFont="1" applyFill="1" applyBorder="1" applyAlignment="1">
      <alignment horizontal="left" vertical="center"/>
    </xf>
    <xf numFmtId="0" fontId="0" fillId="0" borderId="2" xfId="0" applyBorder="1">
      <alignment vertical="center"/>
    </xf>
    <xf numFmtId="0" fontId="0" fillId="6" borderId="0" xfId="0" applyFill="1">
      <alignment vertical="center"/>
    </xf>
    <xf numFmtId="178" fontId="9" fillId="5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0" fillId="7" borderId="2" xfId="0" applyFill="1" applyBorder="1">
      <alignment vertical="center"/>
    </xf>
    <xf numFmtId="0" fontId="6" fillId="0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177" fontId="7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horizontal="right" vertical="center"/>
    </xf>
    <xf numFmtId="177" fontId="7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2" xfId="5" applyFont="1" applyBorder="1" applyAlignment="1">
      <alignment horizontal="left" vertical="center" wrapText="1"/>
    </xf>
    <xf numFmtId="178" fontId="6" fillId="0" borderId="2" xfId="5" applyNumberFormat="1" applyFont="1" applyBorder="1" applyAlignment="1">
      <alignment horizontal="left" vertical="center" wrapText="1"/>
    </xf>
    <xf numFmtId="178" fontId="6" fillId="0" borderId="2" xfId="0" applyNumberFormat="1" applyFont="1" applyBorder="1" applyAlignment="1">
      <alignment horizontal="left" vertical="center" wrapText="1"/>
    </xf>
    <xf numFmtId="178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177" fontId="3" fillId="0" borderId="0" xfId="2" applyNumberFormat="1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3" xfId="1" applyNumberFormat="1" applyFont="1" applyFill="1" applyBorder="1" applyAlignment="1">
      <alignment horizontal="left" vertical="center" wrapText="1"/>
    </xf>
    <xf numFmtId="49" fontId="6" fillId="0" borderId="4" xfId="1" applyNumberFormat="1" applyFont="1" applyFill="1" applyBorder="1" applyAlignment="1">
      <alignment horizontal="left" vertical="center" wrapText="1"/>
    </xf>
    <xf numFmtId="49" fontId="6" fillId="0" borderId="5" xfId="1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6">
    <cellStyle name="常规" xfId="0" builtinId="0"/>
    <cellStyle name="常规 3 2 2" xfId="2"/>
    <cellStyle name="常规 3 3" xfId="4"/>
    <cellStyle name="常规_汉达2006年财务总结 2" xfId="5"/>
    <cellStyle name="千位分隔" xfId="1" builtinId="3"/>
    <cellStyle name="千位分隔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133350</xdr:rowOff>
    </xdr:from>
    <xdr:to>
      <xdr:col>2</xdr:col>
      <xdr:colOff>590550</xdr:colOff>
      <xdr:row>0</xdr:row>
      <xdr:rowOff>504825</xdr:rowOff>
    </xdr:to>
    <xdr:pic>
      <xdr:nvPicPr>
        <xdr:cNvPr id="1598" name="Picture 4" descr="handa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3350"/>
          <a:ext cx="17907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topLeftCell="A187" workbookViewId="0">
      <selection activeCell="A137" sqref="A137"/>
    </sheetView>
  </sheetViews>
  <sheetFormatPr defaultRowHeight="20.100000000000001" customHeight="1"/>
  <cols>
    <col min="1" max="1" width="3.5" style="3" customWidth="1"/>
    <col min="2" max="2" width="9" style="24" customWidth="1"/>
    <col min="3" max="3" width="25" style="101" customWidth="1"/>
    <col min="4" max="4" width="11.5" style="25" customWidth="1"/>
    <col min="5" max="5" width="28" style="3" customWidth="1"/>
    <col min="6" max="6" width="9.625" style="26" customWidth="1"/>
    <col min="7" max="16384" width="9" style="3"/>
  </cols>
  <sheetData>
    <row r="1" spans="1:6" ht="45.75" customHeight="1">
      <c r="A1" s="1"/>
      <c r="B1" s="2"/>
      <c r="C1" s="104" t="s">
        <v>1</v>
      </c>
      <c r="D1" s="104"/>
      <c r="E1" s="104"/>
      <c r="F1" s="104"/>
    </row>
    <row r="2" spans="1:6" ht="45.75" customHeight="1">
      <c r="A2" s="103" t="s">
        <v>2</v>
      </c>
      <c r="B2" s="103"/>
      <c r="C2" s="103"/>
      <c r="D2" s="103"/>
      <c r="E2" s="103"/>
      <c r="F2" s="103"/>
    </row>
    <row r="3" spans="1:6" s="8" customFormat="1" ht="20.100000000000001" customHeight="1">
      <c r="A3" s="4" t="s">
        <v>3</v>
      </c>
      <c r="B3" s="5" t="s">
        <v>4</v>
      </c>
      <c r="C3" s="97" t="s">
        <v>5</v>
      </c>
      <c r="D3" s="6" t="s">
        <v>6</v>
      </c>
      <c r="E3" s="4" t="s">
        <v>7</v>
      </c>
      <c r="F3" s="7" t="s">
        <v>8</v>
      </c>
    </row>
    <row r="4" spans="1:6" s="14" customFormat="1" ht="20.100000000000001" customHeight="1">
      <c r="A4" s="9">
        <v>1</v>
      </c>
      <c r="B4" s="10" t="s">
        <v>9</v>
      </c>
      <c r="C4" s="12" t="s">
        <v>103</v>
      </c>
      <c r="D4" s="11">
        <v>24000</v>
      </c>
      <c r="E4" s="12" t="s">
        <v>113</v>
      </c>
      <c r="F4" s="13" t="s">
        <v>10</v>
      </c>
    </row>
    <row r="5" spans="1:6" s="14" customFormat="1" ht="20.100000000000001" customHeight="1">
      <c r="A5" s="9">
        <v>2</v>
      </c>
      <c r="B5" s="10" t="s">
        <v>11</v>
      </c>
      <c r="C5" s="12" t="s">
        <v>0</v>
      </c>
      <c r="D5" s="15">
        <v>231964.58</v>
      </c>
      <c r="E5" s="12" t="s">
        <v>140</v>
      </c>
      <c r="F5" s="13" t="s">
        <v>12</v>
      </c>
    </row>
    <row r="6" spans="1:6" s="14" customFormat="1" ht="20.100000000000001" customHeight="1">
      <c r="A6" s="9">
        <v>3</v>
      </c>
      <c r="B6" s="10" t="s">
        <v>13</v>
      </c>
      <c r="C6" s="21" t="s">
        <v>14</v>
      </c>
      <c r="D6" s="18">
        <v>5</v>
      </c>
      <c r="E6" s="12" t="s">
        <v>109</v>
      </c>
      <c r="F6" s="27" t="s">
        <v>15</v>
      </c>
    </row>
    <row r="7" spans="1:6" s="14" customFormat="1" ht="20.100000000000001" customHeight="1">
      <c r="A7" s="9">
        <v>4</v>
      </c>
      <c r="B7" s="10" t="s">
        <v>13</v>
      </c>
      <c r="C7" s="21" t="s">
        <v>14</v>
      </c>
      <c r="D7" s="15">
        <v>54365</v>
      </c>
      <c r="E7" s="12" t="s">
        <v>109</v>
      </c>
      <c r="F7" s="13" t="s">
        <v>16</v>
      </c>
    </row>
    <row r="8" spans="1:6" s="14" customFormat="1" ht="20.100000000000001" customHeight="1">
      <c r="A8" s="9">
        <v>5</v>
      </c>
      <c r="B8" s="28" t="s">
        <v>17</v>
      </c>
      <c r="C8" s="98" t="s">
        <v>18</v>
      </c>
      <c r="D8" s="29">
        <v>17462.02</v>
      </c>
      <c r="E8" s="12" t="s">
        <v>108</v>
      </c>
      <c r="F8" s="27" t="s">
        <v>19</v>
      </c>
    </row>
    <row r="9" spans="1:6" s="14" customFormat="1" ht="20.100000000000001" customHeight="1">
      <c r="A9" s="9">
        <v>6</v>
      </c>
      <c r="B9" s="16" t="s">
        <v>17</v>
      </c>
      <c r="C9" s="98" t="s">
        <v>18</v>
      </c>
      <c r="D9" s="18">
        <v>220541</v>
      </c>
      <c r="E9" s="12" t="s">
        <v>143</v>
      </c>
      <c r="F9" s="27" t="s">
        <v>20</v>
      </c>
    </row>
    <row r="10" spans="1:6" s="14" customFormat="1" ht="20.100000000000001" customHeight="1">
      <c r="A10" s="9">
        <v>7</v>
      </c>
      <c r="B10" s="16" t="s">
        <v>17</v>
      </c>
      <c r="C10" s="99" t="s">
        <v>114</v>
      </c>
      <c r="D10" s="18">
        <v>98813.64</v>
      </c>
      <c r="E10" s="12" t="s">
        <v>140</v>
      </c>
      <c r="F10" s="27" t="s">
        <v>21</v>
      </c>
    </row>
    <row r="11" spans="1:6" s="14" customFormat="1" ht="20.100000000000001" customHeight="1">
      <c r="A11" s="9">
        <v>8</v>
      </c>
      <c r="B11" s="16" t="s">
        <v>17</v>
      </c>
      <c r="C11" s="99" t="s">
        <v>22</v>
      </c>
      <c r="D11" s="18">
        <v>232404.02</v>
      </c>
      <c r="E11" s="12" t="s">
        <v>23</v>
      </c>
      <c r="F11" s="27" t="s">
        <v>24</v>
      </c>
    </row>
    <row r="12" spans="1:6" s="14" customFormat="1" ht="20.100000000000001" customHeight="1">
      <c r="A12" s="9">
        <v>9</v>
      </c>
      <c r="B12" s="16" t="s">
        <v>17</v>
      </c>
      <c r="C12" s="17" t="s">
        <v>25</v>
      </c>
      <c r="D12" s="19">
        <v>240</v>
      </c>
      <c r="E12" s="12" t="s">
        <v>23</v>
      </c>
      <c r="F12" s="27" t="s">
        <v>26</v>
      </c>
    </row>
    <row r="13" spans="1:6" s="14" customFormat="1" ht="20.100000000000001" customHeight="1">
      <c r="A13" s="9">
        <v>10</v>
      </c>
      <c r="B13" s="16" t="s">
        <v>17</v>
      </c>
      <c r="C13" s="17" t="s">
        <v>25</v>
      </c>
      <c r="D13" s="18">
        <v>2900</v>
      </c>
      <c r="E13" s="20" t="s">
        <v>107</v>
      </c>
      <c r="F13" s="27" t="s">
        <v>27</v>
      </c>
    </row>
    <row r="14" spans="1:6" s="14" customFormat="1" ht="20.100000000000001" customHeight="1">
      <c r="A14" s="9">
        <v>11</v>
      </c>
      <c r="B14" s="16" t="s">
        <v>17</v>
      </c>
      <c r="C14" s="21" t="s">
        <v>28</v>
      </c>
      <c r="D14" s="18">
        <v>40965.769999999997</v>
      </c>
      <c r="E14" s="12" t="s">
        <v>29</v>
      </c>
      <c r="F14" s="27" t="s">
        <v>30</v>
      </c>
    </row>
    <row r="15" spans="1:6" s="14" customFormat="1" ht="20.100000000000001" customHeight="1">
      <c r="A15" s="9">
        <v>12</v>
      </c>
      <c r="B15" s="16" t="s">
        <v>77</v>
      </c>
      <c r="C15" s="21" t="s">
        <v>75</v>
      </c>
      <c r="D15" s="18">
        <v>6000</v>
      </c>
      <c r="E15" s="12" t="s">
        <v>112</v>
      </c>
      <c r="F15" s="27" t="s">
        <v>76</v>
      </c>
    </row>
    <row r="16" spans="1:6" s="14" customFormat="1" ht="20.100000000000001" customHeight="1">
      <c r="A16" s="9">
        <v>13</v>
      </c>
      <c r="B16" s="16" t="s">
        <v>83</v>
      </c>
      <c r="C16" s="21" t="s">
        <v>82</v>
      </c>
      <c r="D16" s="18">
        <v>6788</v>
      </c>
      <c r="E16" s="12" t="s">
        <v>144</v>
      </c>
      <c r="F16" s="27" t="s">
        <v>84</v>
      </c>
    </row>
    <row r="17" spans="1:6" s="14" customFormat="1" ht="20.100000000000001" customHeight="1">
      <c r="A17" s="9">
        <v>14</v>
      </c>
      <c r="B17" s="16" t="s">
        <v>90</v>
      </c>
      <c r="C17" s="21" t="s">
        <v>91</v>
      </c>
      <c r="D17" s="18">
        <v>25000</v>
      </c>
      <c r="E17" s="12" t="s">
        <v>23</v>
      </c>
      <c r="F17" s="27" t="s">
        <v>92</v>
      </c>
    </row>
    <row r="18" spans="1:6" s="14" customFormat="1" ht="20.100000000000001" customHeight="1">
      <c r="A18" s="9">
        <v>15</v>
      </c>
      <c r="B18" s="16" t="s">
        <v>90</v>
      </c>
      <c r="C18" s="21" t="s">
        <v>88</v>
      </c>
      <c r="D18" s="18">
        <v>100000</v>
      </c>
      <c r="E18" s="12" t="s">
        <v>23</v>
      </c>
      <c r="F18" s="27" t="s">
        <v>89</v>
      </c>
    </row>
    <row r="19" spans="1:6" ht="20.100000000000001" customHeight="1">
      <c r="A19" s="9">
        <v>16</v>
      </c>
      <c r="B19" s="61" t="s">
        <v>96</v>
      </c>
      <c r="C19" s="100" t="s">
        <v>95</v>
      </c>
      <c r="D19" s="6">
        <v>10000</v>
      </c>
      <c r="E19" s="12" t="s">
        <v>109</v>
      </c>
      <c r="F19" s="91" t="s">
        <v>97</v>
      </c>
    </row>
    <row r="20" spans="1:6" ht="20.100000000000001" customHeight="1">
      <c r="A20" s="9">
        <v>17</v>
      </c>
      <c r="B20" s="61" t="s">
        <v>96</v>
      </c>
      <c r="C20" s="100" t="s">
        <v>101</v>
      </c>
      <c r="D20" s="6">
        <v>10000</v>
      </c>
      <c r="E20" s="20" t="s">
        <v>107</v>
      </c>
      <c r="F20" s="91" t="s">
        <v>100</v>
      </c>
    </row>
    <row r="21" spans="1:6" ht="20.100000000000001" customHeight="1">
      <c r="A21" s="9">
        <v>18</v>
      </c>
      <c r="B21" s="61" t="s">
        <v>96</v>
      </c>
      <c r="C21" s="100" t="s">
        <v>99</v>
      </c>
      <c r="D21" s="6">
        <v>1400</v>
      </c>
      <c r="E21" s="20" t="s">
        <v>107</v>
      </c>
      <c r="F21" s="91" t="s">
        <v>102</v>
      </c>
    </row>
    <row r="22" spans="1:6" s="14" customFormat="1" ht="20.100000000000001" customHeight="1">
      <c r="A22" s="9">
        <v>19</v>
      </c>
      <c r="B22" s="16" t="s">
        <v>71</v>
      </c>
      <c r="C22" s="21" t="s">
        <v>67</v>
      </c>
      <c r="D22" s="18">
        <v>50000</v>
      </c>
      <c r="E22" s="12" t="s">
        <v>141</v>
      </c>
      <c r="F22" s="27" t="s">
        <v>68</v>
      </c>
    </row>
    <row r="23" spans="1:6" s="14" customFormat="1" ht="20.100000000000001" customHeight="1">
      <c r="A23" s="9">
        <v>20</v>
      </c>
      <c r="B23" s="16" t="s">
        <v>71</v>
      </c>
      <c r="C23" s="21" t="s">
        <v>67</v>
      </c>
      <c r="D23" s="18">
        <v>30000</v>
      </c>
      <c r="E23" s="12" t="s">
        <v>23</v>
      </c>
      <c r="F23" s="27" t="s">
        <v>70</v>
      </c>
    </row>
    <row r="24" spans="1:6" s="14" customFormat="1" ht="20.100000000000001" customHeight="1">
      <c r="A24" s="9">
        <v>21</v>
      </c>
      <c r="B24" s="16" t="s">
        <v>71</v>
      </c>
      <c r="C24" s="21" t="s">
        <v>67</v>
      </c>
      <c r="D24" s="18">
        <v>28937.81</v>
      </c>
      <c r="E24" s="12" t="s">
        <v>142</v>
      </c>
      <c r="F24" s="27" t="s">
        <v>69</v>
      </c>
    </row>
    <row r="25" spans="1:6" s="14" customFormat="1" ht="20.100000000000001" customHeight="1">
      <c r="A25" s="9">
        <v>22</v>
      </c>
      <c r="B25" s="16" t="s">
        <v>71</v>
      </c>
      <c r="C25" s="21" t="s">
        <v>72</v>
      </c>
      <c r="D25" s="18">
        <v>222713.16</v>
      </c>
      <c r="E25" s="12" t="s">
        <v>142</v>
      </c>
      <c r="F25" s="27" t="s">
        <v>73</v>
      </c>
    </row>
    <row r="26" spans="1:6" s="14" customFormat="1" ht="20.100000000000001" customHeight="1">
      <c r="A26" s="9">
        <v>23</v>
      </c>
      <c r="B26" s="16" t="s">
        <v>71</v>
      </c>
      <c r="C26" s="21" t="s">
        <v>72</v>
      </c>
      <c r="D26" s="18">
        <v>19459</v>
      </c>
      <c r="E26" s="12" t="s">
        <v>108</v>
      </c>
      <c r="F26" s="27" t="s">
        <v>74</v>
      </c>
    </row>
    <row r="27" spans="1:6" s="14" customFormat="1" ht="20.100000000000001" customHeight="1">
      <c r="A27" s="9">
        <v>24</v>
      </c>
      <c r="B27" s="16" t="s">
        <v>71</v>
      </c>
      <c r="C27" s="21" t="s">
        <v>78</v>
      </c>
      <c r="D27" s="18">
        <v>300</v>
      </c>
      <c r="E27" s="12" t="s">
        <v>140</v>
      </c>
      <c r="F27" s="27" t="s">
        <v>79</v>
      </c>
    </row>
    <row r="28" spans="1:6" s="14" customFormat="1" ht="28.5">
      <c r="A28" s="9">
        <v>25</v>
      </c>
      <c r="B28" s="16" t="s">
        <v>71</v>
      </c>
      <c r="C28" s="21" t="s">
        <v>80</v>
      </c>
      <c r="D28" s="18">
        <v>900</v>
      </c>
      <c r="E28" s="12" t="s">
        <v>140</v>
      </c>
      <c r="F28" s="27" t="s">
        <v>81</v>
      </c>
    </row>
    <row r="29" spans="1:6" ht="20.100000000000001" customHeight="1">
      <c r="A29" s="9">
        <v>26</v>
      </c>
      <c r="B29" s="61" t="s">
        <v>85</v>
      </c>
      <c r="C29" s="100" t="s">
        <v>86</v>
      </c>
      <c r="D29" s="6">
        <v>200</v>
      </c>
      <c r="E29" s="12" t="s">
        <v>143</v>
      </c>
      <c r="F29" s="91" t="s">
        <v>87</v>
      </c>
    </row>
    <row r="30" spans="1:6" ht="20.100000000000001" customHeight="1">
      <c r="A30" s="9">
        <v>27</v>
      </c>
      <c r="B30" s="61" t="s">
        <v>71</v>
      </c>
      <c r="C30" s="100" t="s">
        <v>93</v>
      </c>
      <c r="D30" s="6">
        <v>2500</v>
      </c>
      <c r="E30" s="12" t="s">
        <v>23</v>
      </c>
      <c r="F30" s="91" t="s">
        <v>94</v>
      </c>
    </row>
    <row r="31" spans="1:6" ht="20.100000000000001" customHeight="1">
      <c r="A31" s="9">
        <v>28</v>
      </c>
      <c r="B31" s="61" t="s">
        <v>71</v>
      </c>
      <c r="C31" s="100" t="s">
        <v>93</v>
      </c>
      <c r="D31" s="62">
        <v>500</v>
      </c>
      <c r="E31" s="17" t="s">
        <v>107</v>
      </c>
      <c r="F31" s="91" t="s">
        <v>98</v>
      </c>
    </row>
    <row r="32" spans="1:6" s="67" customFormat="1" ht="20.100000000000001" customHeight="1">
      <c r="A32" s="9">
        <v>29</v>
      </c>
      <c r="B32" s="66" t="s">
        <v>105</v>
      </c>
      <c r="C32" s="96" t="s">
        <v>104</v>
      </c>
      <c r="D32" s="62">
        <v>100</v>
      </c>
      <c r="E32" s="17" t="s">
        <v>106</v>
      </c>
      <c r="F32" s="92" t="s">
        <v>110</v>
      </c>
    </row>
    <row r="33" spans="1:6" s="67" customFormat="1" ht="20.100000000000001" customHeight="1">
      <c r="A33" s="9">
        <v>30</v>
      </c>
      <c r="B33" s="66" t="s">
        <v>111</v>
      </c>
      <c r="C33" s="96" t="s">
        <v>156</v>
      </c>
      <c r="D33" s="63">
        <v>10000</v>
      </c>
      <c r="E33" s="17" t="s">
        <v>139</v>
      </c>
      <c r="F33" s="92" t="s">
        <v>117</v>
      </c>
    </row>
    <row r="34" spans="1:6" s="67" customFormat="1" ht="20.100000000000001" customHeight="1">
      <c r="A34" s="9">
        <v>31</v>
      </c>
      <c r="B34" s="66" t="s">
        <v>119</v>
      </c>
      <c r="C34" s="96" t="s">
        <v>157</v>
      </c>
      <c r="D34" s="63">
        <v>101781.11</v>
      </c>
      <c r="E34" s="17" t="s">
        <v>116</v>
      </c>
      <c r="F34" s="92" t="s">
        <v>118</v>
      </c>
    </row>
    <row r="35" spans="1:6" s="67" customFormat="1" ht="20.100000000000001" customHeight="1">
      <c r="A35" s="9">
        <v>32</v>
      </c>
      <c r="B35" s="66" t="s">
        <v>119</v>
      </c>
      <c r="C35" s="96" t="s">
        <v>120</v>
      </c>
      <c r="D35" s="63">
        <v>7100</v>
      </c>
      <c r="E35" s="17" t="s">
        <v>124</v>
      </c>
      <c r="F35" s="92" t="s">
        <v>121</v>
      </c>
    </row>
    <row r="36" spans="1:6" s="67" customFormat="1" ht="20.100000000000001" customHeight="1">
      <c r="A36" s="9">
        <v>33</v>
      </c>
      <c r="B36" s="66" t="s">
        <v>160</v>
      </c>
      <c r="C36" s="96" t="s">
        <v>159</v>
      </c>
      <c r="D36" s="63">
        <v>32500</v>
      </c>
      <c r="E36" s="17" t="s">
        <v>158</v>
      </c>
      <c r="F36" s="92" t="s">
        <v>122</v>
      </c>
    </row>
    <row r="37" spans="1:6" s="67" customFormat="1" ht="20.100000000000001" customHeight="1">
      <c r="A37" s="9">
        <v>34</v>
      </c>
      <c r="B37" s="66" t="s">
        <v>160</v>
      </c>
      <c r="C37" s="96" t="s">
        <v>161</v>
      </c>
      <c r="D37" s="64">
        <v>91500</v>
      </c>
      <c r="E37" s="17" t="s">
        <v>123</v>
      </c>
      <c r="F37" s="92" t="s">
        <v>125</v>
      </c>
    </row>
    <row r="38" spans="1:6" s="67" customFormat="1" ht="20.100000000000001" customHeight="1">
      <c r="A38" s="9">
        <v>35</v>
      </c>
      <c r="B38" s="66" t="s">
        <v>129</v>
      </c>
      <c r="C38" s="96" t="s">
        <v>126</v>
      </c>
      <c r="D38" s="62">
        <v>1000</v>
      </c>
      <c r="E38" s="17" t="s">
        <v>127</v>
      </c>
      <c r="F38" s="92" t="s">
        <v>128</v>
      </c>
    </row>
    <row r="39" spans="1:6" s="67" customFormat="1" ht="20.100000000000001" customHeight="1">
      <c r="A39" s="9">
        <v>36</v>
      </c>
      <c r="B39" s="66" t="s">
        <v>129</v>
      </c>
      <c r="C39" s="96" t="s">
        <v>130</v>
      </c>
      <c r="D39" s="62">
        <v>100</v>
      </c>
      <c r="E39" s="17" t="s">
        <v>127</v>
      </c>
      <c r="F39" s="92" t="s">
        <v>131</v>
      </c>
    </row>
    <row r="40" spans="1:6" s="67" customFormat="1" ht="20.100000000000001" customHeight="1">
      <c r="A40" s="9">
        <v>37</v>
      </c>
      <c r="B40" s="66" t="s">
        <v>129</v>
      </c>
      <c r="C40" s="96" t="s">
        <v>162</v>
      </c>
      <c r="D40" s="65">
        <v>15682.1</v>
      </c>
      <c r="E40" s="17" t="s">
        <v>115</v>
      </c>
      <c r="F40" s="92" t="s">
        <v>132</v>
      </c>
    </row>
    <row r="41" spans="1:6" s="67" customFormat="1" ht="20.100000000000001" customHeight="1">
      <c r="A41" s="9">
        <v>38</v>
      </c>
      <c r="B41" s="66" t="s">
        <v>129</v>
      </c>
      <c r="C41" s="96" t="s">
        <v>133</v>
      </c>
      <c r="D41" s="65">
        <v>15000</v>
      </c>
      <c r="E41" s="17" t="s">
        <v>123</v>
      </c>
      <c r="F41" s="92" t="s">
        <v>134</v>
      </c>
    </row>
    <row r="42" spans="1:6" s="67" customFormat="1" ht="20.100000000000001" customHeight="1">
      <c r="A42" s="9">
        <v>39</v>
      </c>
      <c r="B42" s="66" t="s">
        <v>129</v>
      </c>
      <c r="C42" s="96" t="s">
        <v>93</v>
      </c>
      <c r="D42" s="65">
        <v>300</v>
      </c>
      <c r="E42" s="17" t="s">
        <v>107</v>
      </c>
      <c r="F42" s="92" t="s">
        <v>137</v>
      </c>
    </row>
    <row r="43" spans="1:6" s="67" customFormat="1" ht="20.100000000000001" customHeight="1">
      <c r="A43" s="9">
        <v>40</v>
      </c>
      <c r="B43" s="66" t="s">
        <v>129</v>
      </c>
      <c r="C43" s="96" t="s">
        <v>163</v>
      </c>
      <c r="D43" s="62">
        <v>1200</v>
      </c>
      <c r="E43" s="17" t="s">
        <v>135</v>
      </c>
      <c r="F43" s="92" t="s">
        <v>136</v>
      </c>
    </row>
    <row r="44" spans="1:6" s="67" customFormat="1" ht="20.100000000000001" customHeight="1">
      <c r="A44" s="9">
        <v>41</v>
      </c>
      <c r="B44" s="66" t="s">
        <v>129</v>
      </c>
      <c r="C44" s="96" t="s">
        <v>93</v>
      </c>
      <c r="D44" s="62">
        <v>1600</v>
      </c>
      <c r="E44" s="17" t="s">
        <v>135</v>
      </c>
      <c r="F44" s="92" t="s">
        <v>138</v>
      </c>
    </row>
    <row r="45" spans="1:6" s="67" customFormat="1" ht="20.100000000000001" customHeight="1">
      <c r="A45" s="9">
        <v>42</v>
      </c>
      <c r="B45" s="66" t="s">
        <v>146</v>
      </c>
      <c r="C45" s="96" t="s">
        <v>14</v>
      </c>
      <c r="D45" s="62">
        <v>30.4</v>
      </c>
      <c r="E45" s="17" t="s">
        <v>145</v>
      </c>
      <c r="F45" s="92" t="s">
        <v>326</v>
      </c>
    </row>
    <row r="46" spans="1:6" s="67" customFormat="1" ht="20.100000000000001" customHeight="1">
      <c r="A46" s="9">
        <v>43</v>
      </c>
      <c r="B46" s="66" t="s">
        <v>154</v>
      </c>
      <c r="C46" s="96" t="s">
        <v>164</v>
      </c>
      <c r="D46" s="62">
        <v>12.8</v>
      </c>
      <c r="E46" s="17" t="s">
        <v>145</v>
      </c>
      <c r="F46" s="68" t="s">
        <v>155</v>
      </c>
    </row>
    <row r="47" spans="1:6" s="67" customFormat="1" ht="20.100000000000001" customHeight="1">
      <c r="A47" s="9">
        <v>44</v>
      </c>
      <c r="B47" s="66" t="s">
        <v>152</v>
      </c>
      <c r="C47" s="96" t="s">
        <v>165</v>
      </c>
      <c r="D47" s="62">
        <v>330</v>
      </c>
      <c r="E47" s="17" t="s">
        <v>145</v>
      </c>
      <c r="F47" s="92" t="s">
        <v>151</v>
      </c>
    </row>
    <row r="48" spans="1:6" ht="20.100000000000001" customHeight="1">
      <c r="A48" s="9">
        <v>45</v>
      </c>
      <c r="B48" s="61" t="s">
        <v>152</v>
      </c>
      <c r="C48" s="96" t="s">
        <v>147</v>
      </c>
      <c r="D48" s="62">
        <v>100</v>
      </c>
      <c r="E48" s="17" t="s">
        <v>127</v>
      </c>
      <c r="F48" s="91" t="s">
        <v>150</v>
      </c>
    </row>
    <row r="49" spans="1:6" ht="20.100000000000001" customHeight="1">
      <c r="A49" s="9">
        <v>46</v>
      </c>
      <c r="B49" s="61" t="s">
        <v>153</v>
      </c>
      <c r="C49" s="96" t="s">
        <v>148</v>
      </c>
      <c r="D49" s="62">
        <v>300</v>
      </c>
      <c r="E49" s="17" t="s">
        <v>107</v>
      </c>
      <c r="F49" s="91" t="s">
        <v>149</v>
      </c>
    </row>
    <row r="50" spans="1:6" ht="20.100000000000001" customHeight="1">
      <c r="A50" s="9">
        <v>47</v>
      </c>
      <c r="B50" s="61" t="s">
        <v>172</v>
      </c>
      <c r="C50" s="21" t="s">
        <v>173</v>
      </c>
      <c r="D50" s="62">
        <v>40000</v>
      </c>
      <c r="E50" s="17" t="s">
        <v>174</v>
      </c>
      <c r="F50" s="91" t="s">
        <v>175</v>
      </c>
    </row>
    <row r="51" spans="1:6" ht="20.100000000000001" customHeight="1">
      <c r="A51" s="9">
        <v>48</v>
      </c>
      <c r="B51" s="61" t="s">
        <v>166</v>
      </c>
      <c r="C51" s="21" t="s">
        <v>167</v>
      </c>
      <c r="D51" s="62">
        <v>2500</v>
      </c>
      <c r="E51" s="17" t="s">
        <v>168</v>
      </c>
      <c r="F51" s="91" t="s">
        <v>169</v>
      </c>
    </row>
    <row r="52" spans="1:6" ht="20.100000000000001" customHeight="1">
      <c r="A52" s="9">
        <v>49</v>
      </c>
      <c r="B52" s="61" t="s">
        <v>166</v>
      </c>
      <c r="C52" s="21" t="s">
        <v>167</v>
      </c>
      <c r="D52" s="62">
        <v>2500</v>
      </c>
      <c r="E52" s="17" t="s">
        <v>170</v>
      </c>
      <c r="F52" s="91" t="s">
        <v>171</v>
      </c>
    </row>
    <row r="53" spans="1:6" ht="20.100000000000001" customHeight="1">
      <c r="A53" s="9">
        <v>50</v>
      </c>
      <c r="B53" s="61" t="s">
        <v>176</v>
      </c>
      <c r="C53" s="21" t="s">
        <v>177</v>
      </c>
      <c r="D53" s="62">
        <v>2500</v>
      </c>
      <c r="E53" s="17" t="s">
        <v>178</v>
      </c>
      <c r="F53" s="91" t="s">
        <v>179</v>
      </c>
    </row>
    <row r="54" spans="1:6" ht="20.100000000000001" customHeight="1">
      <c r="A54" s="9">
        <v>51</v>
      </c>
      <c r="B54" s="61" t="s">
        <v>176</v>
      </c>
      <c r="C54" s="21" t="s">
        <v>177</v>
      </c>
      <c r="D54" s="62">
        <v>500</v>
      </c>
      <c r="E54" s="17" t="s">
        <v>180</v>
      </c>
      <c r="F54" s="91" t="s">
        <v>181</v>
      </c>
    </row>
    <row r="55" spans="1:6" ht="20.100000000000001" customHeight="1">
      <c r="A55" s="9">
        <v>52</v>
      </c>
      <c r="B55" s="61" t="s">
        <v>176</v>
      </c>
      <c r="C55" s="21" t="s">
        <v>182</v>
      </c>
      <c r="D55" s="62">
        <v>6000</v>
      </c>
      <c r="E55" s="17" t="s">
        <v>183</v>
      </c>
      <c r="F55" s="91" t="s">
        <v>184</v>
      </c>
    </row>
    <row r="56" spans="1:6" ht="20.100000000000001" customHeight="1">
      <c r="A56" s="9">
        <v>53</v>
      </c>
      <c r="B56" s="61" t="s">
        <v>176</v>
      </c>
      <c r="C56" s="21" t="s">
        <v>182</v>
      </c>
      <c r="D56" s="62">
        <v>14400</v>
      </c>
      <c r="E56" s="17" t="s">
        <v>183</v>
      </c>
      <c r="F56" s="91" t="s">
        <v>185</v>
      </c>
    </row>
    <row r="57" spans="1:6" ht="28.5">
      <c r="A57" s="9">
        <v>54</v>
      </c>
      <c r="B57" s="61" t="s">
        <v>186</v>
      </c>
      <c r="C57" s="96" t="s">
        <v>187</v>
      </c>
      <c r="D57" s="69">
        <v>734.44</v>
      </c>
      <c r="E57" s="17" t="s">
        <v>188</v>
      </c>
      <c r="F57" s="91" t="s">
        <v>189</v>
      </c>
    </row>
    <row r="58" spans="1:6" ht="20.100000000000001" customHeight="1">
      <c r="A58" s="9">
        <v>55</v>
      </c>
      <c r="B58" s="61" t="s">
        <v>190</v>
      </c>
      <c r="C58" s="21" t="s">
        <v>67</v>
      </c>
      <c r="D58" s="62">
        <v>20000</v>
      </c>
      <c r="E58" s="17" t="s">
        <v>188</v>
      </c>
      <c r="F58" s="106" t="s">
        <v>191</v>
      </c>
    </row>
    <row r="59" spans="1:6" ht="20.100000000000001" customHeight="1">
      <c r="A59" s="9">
        <v>56</v>
      </c>
      <c r="B59" s="61" t="s">
        <v>190</v>
      </c>
      <c r="C59" s="21" t="s">
        <v>67</v>
      </c>
      <c r="D59" s="62">
        <v>70000</v>
      </c>
      <c r="E59" s="17" t="s">
        <v>192</v>
      </c>
      <c r="F59" s="106"/>
    </row>
    <row r="60" spans="1:6" ht="20.100000000000001" customHeight="1">
      <c r="A60" s="9">
        <v>57</v>
      </c>
      <c r="B60" s="61" t="s">
        <v>190</v>
      </c>
      <c r="C60" s="21" t="s">
        <v>67</v>
      </c>
      <c r="D60" s="62">
        <v>2000</v>
      </c>
      <c r="E60" s="17" t="s">
        <v>193</v>
      </c>
      <c r="F60" s="106"/>
    </row>
    <row r="61" spans="1:6" ht="20.100000000000001" customHeight="1">
      <c r="A61" s="9">
        <v>58</v>
      </c>
      <c r="B61" s="61" t="s">
        <v>190</v>
      </c>
      <c r="C61" s="21" t="s">
        <v>67</v>
      </c>
      <c r="D61" s="62">
        <v>30203.41</v>
      </c>
      <c r="E61" s="17" t="s">
        <v>188</v>
      </c>
      <c r="F61" s="106"/>
    </row>
    <row r="62" spans="1:6" ht="20.100000000000001" customHeight="1">
      <c r="A62" s="9">
        <v>59</v>
      </c>
      <c r="B62" s="61" t="s">
        <v>190</v>
      </c>
      <c r="C62" s="21" t="s">
        <v>67</v>
      </c>
      <c r="D62" s="62">
        <v>20000</v>
      </c>
      <c r="E62" s="17" t="s">
        <v>194</v>
      </c>
      <c r="F62" s="106"/>
    </row>
    <row r="63" spans="1:6" ht="20.100000000000001" customHeight="1">
      <c r="A63" s="9">
        <v>60</v>
      </c>
      <c r="B63" s="61" t="s">
        <v>190</v>
      </c>
      <c r="C63" s="12" t="s">
        <v>67</v>
      </c>
      <c r="D63" s="62">
        <v>70000</v>
      </c>
      <c r="E63" s="17" t="s">
        <v>195</v>
      </c>
      <c r="F63" s="106"/>
    </row>
    <row r="64" spans="1:6" ht="20.100000000000001" customHeight="1">
      <c r="A64" s="9">
        <v>61</v>
      </c>
      <c r="B64" s="61" t="s">
        <v>190</v>
      </c>
      <c r="C64" s="21" t="s">
        <v>67</v>
      </c>
      <c r="D64" s="62">
        <v>2000</v>
      </c>
      <c r="E64" s="17" t="s">
        <v>196</v>
      </c>
      <c r="F64" s="106"/>
    </row>
    <row r="65" spans="1:6" ht="20.100000000000001" customHeight="1">
      <c r="A65" s="9">
        <v>62</v>
      </c>
      <c r="B65" s="61" t="s">
        <v>190</v>
      </c>
      <c r="C65" s="21" t="s">
        <v>67</v>
      </c>
      <c r="D65" s="62">
        <v>30203.41</v>
      </c>
      <c r="E65" s="17" t="s">
        <v>194</v>
      </c>
      <c r="F65" s="106"/>
    </row>
    <row r="66" spans="1:6" ht="20.100000000000001" customHeight="1">
      <c r="A66" s="9">
        <v>63</v>
      </c>
      <c r="B66" s="61" t="s">
        <v>190</v>
      </c>
      <c r="C66" s="21" t="s">
        <v>67</v>
      </c>
      <c r="D66" s="62">
        <v>90000</v>
      </c>
      <c r="E66" s="17" t="s">
        <v>197</v>
      </c>
      <c r="F66" s="91" t="s">
        <v>198</v>
      </c>
    </row>
    <row r="67" spans="1:6" ht="20.100000000000001" customHeight="1">
      <c r="A67" s="9">
        <v>64</v>
      </c>
      <c r="B67" s="61" t="s">
        <v>190</v>
      </c>
      <c r="C67" s="21" t="s">
        <v>67</v>
      </c>
      <c r="D67" s="62">
        <v>50000</v>
      </c>
      <c r="E67" s="17" t="s">
        <v>199</v>
      </c>
      <c r="F67" s="91" t="s">
        <v>200</v>
      </c>
    </row>
    <row r="68" spans="1:6" ht="20.100000000000001" customHeight="1">
      <c r="A68" s="9">
        <v>65</v>
      </c>
      <c r="B68" s="61" t="s">
        <v>190</v>
      </c>
      <c r="C68" s="21" t="s">
        <v>67</v>
      </c>
      <c r="D68" s="62">
        <v>120000</v>
      </c>
      <c r="E68" s="17" t="s">
        <v>178</v>
      </c>
      <c r="F68" s="91" t="s">
        <v>201</v>
      </c>
    </row>
    <row r="69" spans="1:6" ht="20.100000000000001" customHeight="1">
      <c r="A69" s="9">
        <v>66</v>
      </c>
      <c r="B69" s="61" t="s">
        <v>190</v>
      </c>
      <c r="C69" s="21" t="s">
        <v>217</v>
      </c>
      <c r="D69" s="62">
        <v>6200</v>
      </c>
      <c r="E69" s="17" t="s">
        <v>192</v>
      </c>
      <c r="F69" s="91" t="s">
        <v>202</v>
      </c>
    </row>
    <row r="70" spans="1:6" ht="20.100000000000001" customHeight="1">
      <c r="A70" s="9">
        <v>67</v>
      </c>
      <c r="B70" s="61" t="s">
        <v>190</v>
      </c>
      <c r="C70" s="21" t="s">
        <v>217</v>
      </c>
      <c r="D70" s="62">
        <v>5000</v>
      </c>
      <c r="E70" s="17" t="s">
        <v>178</v>
      </c>
      <c r="F70" s="91" t="s">
        <v>203</v>
      </c>
    </row>
    <row r="71" spans="1:6" ht="20.100000000000001" customHeight="1">
      <c r="A71" s="9">
        <v>68</v>
      </c>
      <c r="B71" s="61" t="s">
        <v>190</v>
      </c>
      <c r="C71" s="21" t="s">
        <v>217</v>
      </c>
      <c r="D71" s="62">
        <v>3200</v>
      </c>
      <c r="E71" s="17" t="s">
        <v>204</v>
      </c>
      <c r="F71" s="91" t="s">
        <v>205</v>
      </c>
    </row>
    <row r="72" spans="1:6" ht="20.100000000000001" customHeight="1">
      <c r="A72" s="9">
        <v>69</v>
      </c>
      <c r="B72" s="61" t="s">
        <v>190</v>
      </c>
      <c r="C72" s="21" t="s">
        <v>217</v>
      </c>
      <c r="D72" s="62">
        <v>2600</v>
      </c>
      <c r="E72" s="17" t="s">
        <v>180</v>
      </c>
      <c r="F72" s="91" t="s">
        <v>206</v>
      </c>
    </row>
    <row r="73" spans="1:6" ht="28.5">
      <c r="A73" s="9">
        <v>70</v>
      </c>
      <c r="B73" s="61" t="s">
        <v>190</v>
      </c>
      <c r="C73" s="96" t="s">
        <v>207</v>
      </c>
      <c r="D73" s="62">
        <v>5000</v>
      </c>
      <c r="E73" s="17" t="s">
        <v>192</v>
      </c>
      <c r="F73" s="91" t="s">
        <v>208</v>
      </c>
    </row>
    <row r="74" spans="1:6" ht="20.100000000000001" customHeight="1">
      <c r="A74" s="9">
        <v>71</v>
      </c>
      <c r="B74" s="61" t="s">
        <v>190</v>
      </c>
      <c r="C74" s="96" t="s">
        <v>209</v>
      </c>
      <c r="D74" s="62">
        <v>500</v>
      </c>
      <c r="E74" s="17" t="s">
        <v>192</v>
      </c>
      <c r="F74" s="91" t="s">
        <v>210</v>
      </c>
    </row>
    <row r="75" spans="1:6" ht="20.100000000000001" customHeight="1">
      <c r="A75" s="9">
        <v>72</v>
      </c>
      <c r="B75" s="61" t="s">
        <v>190</v>
      </c>
      <c r="C75" s="96" t="s">
        <v>211</v>
      </c>
      <c r="D75" s="62">
        <v>1000</v>
      </c>
      <c r="E75" s="17" t="s">
        <v>193</v>
      </c>
      <c r="F75" s="91" t="s">
        <v>212</v>
      </c>
    </row>
    <row r="76" spans="1:6" ht="20.100000000000001" customHeight="1">
      <c r="A76" s="9">
        <v>73</v>
      </c>
      <c r="B76" s="61" t="s">
        <v>213</v>
      </c>
      <c r="C76" s="21" t="s">
        <v>214</v>
      </c>
      <c r="D76" s="62">
        <v>100</v>
      </c>
      <c r="E76" s="17" t="s">
        <v>215</v>
      </c>
      <c r="F76" s="91" t="s">
        <v>216</v>
      </c>
    </row>
    <row r="77" spans="1:6" ht="20.100000000000001" customHeight="1">
      <c r="A77" s="9">
        <v>74</v>
      </c>
      <c r="B77" s="61" t="s">
        <v>251</v>
      </c>
      <c r="C77" s="21" t="s">
        <v>252</v>
      </c>
      <c r="D77" s="62">
        <v>100</v>
      </c>
      <c r="E77" s="17" t="s">
        <v>215</v>
      </c>
      <c r="F77" s="91" t="s">
        <v>254</v>
      </c>
    </row>
    <row r="78" spans="1:6" ht="20.100000000000001" customHeight="1">
      <c r="A78" s="9">
        <v>75</v>
      </c>
      <c r="B78" s="61" t="s">
        <v>251</v>
      </c>
      <c r="C78" s="21" t="s">
        <v>253</v>
      </c>
      <c r="D78" s="62">
        <v>90</v>
      </c>
      <c r="E78" s="17" t="s">
        <v>215</v>
      </c>
      <c r="F78" s="91" t="s">
        <v>255</v>
      </c>
    </row>
    <row r="79" spans="1:6" ht="20.100000000000001" customHeight="1">
      <c r="A79" s="9">
        <v>76</v>
      </c>
      <c r="B79" s="61" t="s">
        <v>247</v>
      </c>
      <c r="C79" s="21" t="s">
        <v>248</v>
      </c>
      <c r="D79" s="62">
        <v>100</v>
      </c>
      <c r="E79" s="17" t="s">
        <v>193</v>
      </c>
      <c r="F79" s="91" t="s">
        <v>249</v>
      </c>
    </row>
    <row r="80" spans="1:6" ht="20.100000000000001" customHeight="1">
      <c r="A80" s="9">
        <v>77</v>
      </c>
      <c r="B80" s="61" t="s">
        <v>218</v>
      </c>
      <c r="C80" s="21" t="s">
        <v>261</v>
      </c>
      <c r="D80" s="62">
        <v>16694.400000000001</v>
      </c>
      <c r="E80" s="17" t="s">
        <v>145</v>
      </c>
      <c r="F80" s="106" t="s">
        <v>250</v>
      </c>
    </row>
    <row r="81" spans="1:6" ht="20.100000000000001" customHeight="1">
      <c r="A81" s="9">
        <v>78</v>
      </c>
      <c r="B81" s="61" t="s">
        <v>218</v>
      </c>
      <c r="C81" s="21" t="s">
        <v>261</v>
      </c>
      <c r="D81" s="62">
        <v>15000</v>
      </c>
      <c r="E81" s="17" t="s">
        <v>219</v>
      </c>
      <c r="F81" s="106"/>
    </row>
    <row r="82" spans="1:6" ht="20.100000000000001" customHeight="1">
      <c r="A82" s="9">
        <v>79</v>
      </c>
      <c r="B82" s="61" t="s">
        <v>218</v>
      </c>
      <c r="C82" s="21" t="s">
        <v>261</v>
      </c>
      <c r="D82" s="62">
        <v>15000</v>
      </c>
      <c r="E82" s="70" t="s">
        <v>220</v>
      </c>
      <c r="F82" s="106"/>
    </row>
    <row r="83" spans="1:6" ht="20.100000000000001" customHeight="1">
      <c r="A83" s="9">
        <v>80</v>
      </c>
      <c r="B83" s="61" t="s">
        <v>218</v>
      </c>
      <c r="C83" s="21" t="s">
        <v>261</v>
      </c>
      <c r="D83" s="62">
        <v>15000</v>
      </c>
      <c r="E83" s="17" t="s">
        <v>221</v>
      </c>
      <c r="F83" s="106"/>
    </row>
    <row r="84" spans="1:6" ht="20.100000000000001" customHeight="1">
      <c r="A84" s="9">
        <v>81</v>
      </c>
      <c r="B84" s="61" t="s">
        <v>218</v>
      </c>
      <c r="C84" s="21" t="s">
        <v>261</v>
      </c>
      <c r="D84" s="62">
        <v>20000</v>
      </c>
      <c r="E84" s="17" t="s">
        <v>222</v>
      </c>
      <c r="F84" s="106"/>
    </row>
    <row r="85" spans="1:6" ht="20.100000000000001" customHeight="1">
      <c r="A85" s="9">
        <v>82</v>
      </c>
      <c r="B85" s="61" t="s">
        <v>218</v>
      </c>
      <c r="C85" s="21" t="s">
        <v>261</v>
      </c>
      <c r="D85" s="62">
        <v>30000</v>
      </c>
      <c r="E85" s="17" t="s">
        <v>192</v>
      </c>
      <c r="F85" s="106"/>
    </row>
    <row r="86" spans="1:6" ht="20.100000000000001" customHeight="1">
      <c r="A86" s="9">
        <v>83</v>
      </c>
      <c r="B86" s="61" t="s">
        <v>218</v>
      </c>
      <c r="C86" s="21" t="s">
        <v>261</v>
      </c>
      <c r="D86" s="62">
        <v>30000</v>
      </c>
      <c r="E86" s="17" t="s">
        <v>223</v>
      </c>
      <c r="F86" s="106"/>
    </row>
    <row r="87" spans="1:6" ht="20.100000000000001" customHeight="1">
      <c r="A87" s="9">
        <v>84</v>
      </c>
      <c r="B87" s="61" t="s">
        <v>218</v>
      </c>
      <c r="C87" s="21" t="s">
        <v>261</v>
      </c>
      <c r="D87" s="62">
        <v>20000</v>
      </c>
      <c r="E87" s="17" t="s">
        <v>224</v>
      </c>
      <c r="F87" s="106"/>
    </row>
    <row r="88" spans="1:6" ht="20.100000000000001" customHeight="1">
      <c r="A88" s="9">
        <v>85</v>
      </c>
      <c r="B88" s="61" t="s">
        <v>218</v>
      </c>
      <c r="C88" s="21" t="s">
        <v>261</v>
      </c>
      <c r="D88" s="62">
        <v>20000</v>
      </c>
      <c r="E88" s="17" t="s">
        <v>237</v>
      </c>
      <c r="F88" s="106"/>
    </row>
    <row r="89" spans="1:6" ht="20.100000000000001" customHeight="1">
      <c r="A89" s="9">
        <v>86</v>
      </c>
      <c r="B89" s="61" t="s">
        <v>218</v>
      </c>
      <c r="C89" s="21" t="s">
        <v>261</v>
      </c>
      <c r="D89" s="62">
        <v>30000</v>
      </c>
      <c r="E89" s="17" t="s">
        <v>226</v>
      </c>
      <c r="F89" s="106"/>
    </row>
    <row r="90" spans="1:6" ht="20.100000000000001" customHeight="1">
      <c r="A90" s="9">
        <v>87</v>
      </c>
      <c r="B90" s="61" t="s">
        <v>218</v>
      </c>
      <c r="C90" s="21" t="s">
        <v>261</v>
      </c>
      <c r="D90" s="62">
        <v>15000</v>
      </c>
      <c r="E90" s="17" t="s">
        <v>225</v>
      </c>
      <c r="F90" s="106"/>
    </row>
    <row r="91" spans="1:6" ht="20.100000000000001" customHeight="1">
      <c r="A91" s="9">
        <v>88</v>
      </c>
      <c r="B91" s="61" t="s">
        <v>218</v>
      </c>
      <c r="C91" s="21" t="s">
        <v>261</v>
      </c>
      <c r="D91" s="62">
        <v>15000</v>
      </c>
      <c r="E91" s="17" t="s">
        <v>228</v>
      </c>
      <c r="F91" s="106"/>
    </row>
    <row r="92" spans="1:6" ht="20.100000000000001" customHeight="1">
      <c r="A92" s="9">
        <v>89</v>
      </c>
      <c r="B92" s="61" t="s">
        <v>229</v>
      </c>
      <c r="C92" s="21" t="s">
        <v>230</v>
      </c>
      <c r="D92" s="62">
        <v>300</v>
      </c>
      <c r="E92" s="17" t="s">
        <v>231</v>
      </c>
      <c r="F92" s="91" t="s">
        <v>232</v>
      </c>
    </row>
    <row r="93" spans="1:6" ht="20.100000000000001" customHeight="1">
      <c r="A93" s="9">
        <v>90</v>
      </c>
      <c r="B93" s="61" t="s">
        <v>229</v>
      </c>
      <c r="C93" s="21" t="s">
        <v>25</v>
      </c>
      <c r="D93" s="62">
        <v>2000</v>
      </c>
      <c r="E93" s="17" t="s">
        <v>108</v>
      </c>
      <c r="F93" s="91" t="s">
        <v>233</v>
      </c>
    </row>
    <row r="94" spans="1:6" ht="20.100000000000001" customHeight="1">
      <c r="A94" s="9">
        <v>91</v>
      </c>
      <c r="B94" s="61" t="s">
        <v>229</v>
      </c>
      <c r="C94" s="21" t="s">
        <v>262</v>
      </c>
      <c r="D94" s="62">
        <v>100</v>
      </c>
      <c r="E94" s="17" t="s">
        <v>23</v>
      </c>
      <c r="F94" s="91" t="s">
        <v>234</v>
      </c>
    </row>
    <row r="95" spans="1:6" ht="20.100000000000001" customHeight="1">
      <c r="A95" s="9">
        <v>92</v>
      </c>
      <c r="B95" s="61" t="s">
        <v>229</v>
      </c>
      <c r="C95" s="21" t="s">
        <v>235</v>
      </c>
      <c r="D95" s="62">
        <v>600</v>
      </c>
      <c r="E95" s="17" t="s">
        <v>227</v>
      </c>
      <c r="F95" s="91" t="s">
        <v>236</v>
      </c>
    </row>
    <row r="96" spans="1:6" ht="20.100000000000001" customHeight="1">
      <c r="A96" s="9">
        <v>93</v>
      </c>
      <c r="B96" s="61" t="s">
        <v>229</v>
      </c>
      <c r="C96" s="21" t="s">
        <v>86</v>
      </c>
      <c r="D96" s="62">
        <v>2200</v>
      </c>
      <c r="E96" s="17" t="s">
        <v>227</v>
      </c>
      <c r="F96" s="91" t="s">
        <v>238</v>
      </c>
    </row>
    <row r="97" spans="1:6" ht="20.100000000000001" customHeight="1">
      <c r="A97" s="9">
        <v>94</v>
      </c>
      <c r="B97" s="61" t="s">
        <v>229</v>
      </c>
      <c r="C97" s="21" t="s">
        <v>263</v>
      </c>
      <c r="D97" s="62">
        <v>122281.55</v>
      </c>
      <c r="E97" s="17" t="s">
        <v>227</v>
      </c>
      <c r="F97" s="91" t="s">
        <v>239</v>
      </c>
    </row>
    <row r="98" spans="1:6" ht="20.100000000000001" customHeight="1">
      <c r="A98" s="9">
        <v>95</v>
      </c>
      <c r="B98" s="61" t="s">
        <v>240</v>
      </c>
      <c r="C98" s="21" t="s">
        <v>264</v>
      </c>
      <c r="D98" s="62">
        <v>45000</v>
      </c>
      <c r="E98" s="17" t="s">
        <v>242</v>
      </c>
      <c r="F98" s="91" t="s">
        <v>241</v>
      </c>
    </row>
    <row r="99" spans="1:6" ht="20.100000000000001" customHeight="1">
      <c r="A99" s="9">
        <v>96</v>
      </c>
      <c r="B99" s="61" t="s">
        <v>229</v>
      </c>
      <c r="C99" s="21" t="s">
        <v>245</v>
      </c>
      <c r="D99" s="62">
        <v>600</v>
      </c>
      <c r="E99" s="17" t="s">
        <v>192</v>
      </c>
      <c r="F99" s="91" t="s">
        <v>246</v>
      </c>
    </row>
    <row r="100" spans="1:6" ht="20.100000000000001" customHeight="1">
      <c r="A100" s="9">
        <v>97</v>
      </c>
      <c r="B100" s="61" t="s">
        <v>229</v>
      </c>
      <c r="C100" s="21" t="s">
        <v>243</v>
      </c>
      <c r="D100" s="62">
        <v>120</v>
      </c>
      <c r="E100" s="17" t="s">
        <v>192</v>
      </c>
      <c r="F100" s="91" t="s">
        <v>244</v>
      </c>
    </row>
    <row r="101" spans="1:6" ht="20.100000000000001" customHeight="1">
      <c r="A101" s="9">
        <v>98</v>
      </c>
      <c r="B101" s="66" t="s">
        <v>288</v>
      </c>
      <c r="C101" s="17" t="s">
        <v>265</v>
      </c>
      <c r="D101" s="62">
        <v>2457.88</v>
      </c>
      <c r="E101" s="71" t="s">
        <v>297</v>
      </c>
      <c r="F101" s="92" t="s">
        <v>301</v>
      </c>
    </row>
    <row r="102" spans="1:6" ht="20.100000000000001" customHeight="1">
      <c r="A102" s="9">
        <v>99</v>
      </c>
      <c r="B102" s="66" t="s">
        <v>289</v>
      </c>
      <c r="C102" s="17" t="s">
        <v>266</v>
      </c>
      <c r="D102" s="62">
        <v>2500</v>
      </c>
      <c r="E102" s="71" t="s">
        <v>23</v>
      </c>
      <c r="F102" s="92" t="s">
        <v>302</v>
      </c>
    </row>
    <row r="103" spans="1:6" ht="20.100000000000001" customHeight="1">
      <c r="A103" s="9">
        <v>100</v>
      </c>
      <c r="B103" s="66" t="s">
        <v>289</v>
      </c>
      <c r="C103" s="17" t="s">
        <v>267</v>
      </c>
      <c r="D103" s="62">
        <v>2500</v>
      </c>
      <c r="E103" s="71" t="s">
        <v>23</v>
      </c>
      <c r="F103" s="92" t="s">
        <v>303</v>
      </c>
    </row>
    <row r="104" spans="1:6" ht="20.100000000000001" customHeight="1">
      <c r="A104" s="9">
        <v>101</v>
      </c>
      <c r="B104" s="66" t="s">
        <v>289</v>
      </c>
      <c r="C104" s="17" t="s">
        <v>268</v>
      </c>
      <c r="D104" s="62">
        <v>2000</v>
      </c>
      <c r="E104" s="71" t="s">
        <v>23</v>
      </c>
      <c r="F104" s="92" t="s">
        <v>304</v>
      </c>
    </row>
    <row r="105" spans="1:6" ht="20.100000000000001" customHeight="1">
      <c r="A105" s="9">
        <v>102</v>
      </c>
      <c r="B105" s="66" t="s">
        <v>289</v>
      </c>
      <c r="C105" s="17" t="s">
        <v>269</v>
      </c>
      <c r="D105" s="62">
        <v>5000</v>
      </c>
      <c r="E105" s="71" t="s">
        <v>23</v>
      </c>
      <c r="F105" s="92" t="s">
        <v>305</v>
      </c>
    </row>
    <row r="106" spans="1:6" ht="20.100000000000001" customHeight="1">
      <c r="A106" s="9">
        <v>103</v>
      </c>
      <c r="B106" s="66" t="s">
        <v>289</v>
      </c>
      <c r="C106" s="17" t="s">
        <v>270</v>
      </c>
      <c r="D106" s="62">
        <v>500</v>
      </c>
      <c r="E106" s="71" t="s">
        <v>23</v>
      </c>
      <c r="F106" s="92" t="s">
        <v>306</v>
      </c>
    </row>
    <row r="107" spans="1:6" ht="20.100000000000001" customHeight="1">
      <c r="A107" s="9">
        <v>104</v>
      </c>
      <c r="B107" s="66" t="s">
        <v>289</v>
      </c>
      <c r="C107" s="17" t="s">
        <v>271</v>
      </c>
      <c r="D107" s="62">
        <v>5000</v>
      </c>
      <c r="E107" s="71" t="s">
        <v>23</v>
      </c>
      <c r="F107" s="92" t="s">
        <v>307</v>
      </c>
    </row>
    <row r="108" spans="1:6" ht="20.100000000000001" customHeight="1">
      <c r="A108" s="9">
        <v>105</v>
      </c>
      <c r="B108" s="66" t="s">
        <v>289</v>
      </c>
      <c r="C108" s="17" t="s">
        <v>272</v>
      </c>
      <c r="D108" s="62">
        <v>2500</v>
      </c>
      <c r="E108" s="71" t="s">
        <v>23</v>
      </c>
      <c r="F108" s="92" t="s">
        <v>308</v>
      </c>
    </row>
    <row r="109" spans="1:6" ht="20.100000000000001" customHeight="1">
      <c r="A109" s="9">
        <v>106</v>
      </c>
      <c r="B109" s="66" t="s">
        <v>289</v>
      </c>
      <c r="C109" s="17" t="s">
        <v>273</v>
      </c>
      <c r="D109" s="62">
        <v>2500</v>
      </c>
      <c r="E109" s="71" t="s">
        <v>23</v>
      </c>
      <c r="F109" s="92" t="s">
        <v>309</v>
      </c>
    </row>
    <row r="110" spans="1:6" ht="20.100000000000001" customHeight="1">
      <c r="A110" s="9">
        <v>107</v>
      </c>
      <c r="B110" s="66" t="s">
        <v>289</v>
      </c>
      <c r="C110" s="17" t="s">
        <v>274</v>
      </c>
      <c r="D110" s="62">
        <v>5000</v>
      </c>
      <c r="E110" s="71" t="s">
        <v>23</v>
      </c>
      <c r="F110" s="92" t="s">
        <v>310</v>
      </c>
    </row>
    <row r="111" spans="1:6" ht="20.100000000000001" customHeight="1">
      <c r="A111" s="9">
        <v>108</v>
      </c>
      <c r="B111" s="66" t="s">
        <v>289</v>
      </c>
      <c r="C111" s="17" t="s">
        <v>275</v>
      </c>
      <c r="D111" s="62">
        <v>2500</v>
      </c>
      <c r="E111" s="71" t="s">
        <v>23</v>
      </c>
      <c r="F111" s="92" t="s">
        <v>311</v>
      </c>
    </row>
    <row r="112" spans="1:6" ht="20.100000000000001" customHeight="1">
      <c r="A112" s="9">
        <v>109</v>
      </c>
      <c r="B112" s="66" t="s">
        <v>288</v>
      </c>
      <c r="C112" s="17" t="s">
        <v>276</v>
      </c>
      <c r="D112" s="62">
        <v>10000</v>
      </c>
      <c r="E112" s="71" t="s">
        <v>23</v>
      </c>
      <c r="F112" s="92" t="s">
        <v>312</v>
      </c>
    </row>
    <row r="113" spans="1:6" ht="20.100000000000001" customHeight="1">
      <c r="A113" s="9">
        <v>110</v>
      </c>
      <c r="B113" s="66" t="s">
        <v>290</v>
      </c>
      <c r="C113" s="17" t="s">
        <v>277</v>
      </c>
      <c r="D113" s="62">
        <v>100</v>
      </c>
      <c r="E113" s="71" t="s">
        <v>23</v>
      </c>
      <c r="F113" s="92" t="s">
        <v>313</v>
      </c>
    </row>
    <row r="114" spans="1:6" ht="20.100000000000001" customHeight="1">
      <c r="A114" s="9">
        <v>111</v>
      </c>
      <c r="B114" s="66" t="s">
        <v>291</v>
      </c>
      <c r="C114" s="17" t="s">
        <v>278</v>
      </c>
      <c r="D114" s="62">
        <v>9300</v>
      </c>
      <c r="E114" s="71" t="s">
        <v>23</v>
      </c>
      <c r="F114" s="92" t="s">
        <v>314</v>
      </c>
    </row>
    <row r="115" spans="1:6" ht="20.100000000000001" customHeight="1">
      <c r="A115" s="9">
        <v>112</v>
      </c>
      <c r="B115" s="66" t="s">
        <v>291</v>
      </c>
      <c r="C115" s="17" t="s">
        <v>279</v>
      </c>
      <c r="D115" s="62">
        <v>700</v>
      </c>
      <c r="E115" s="71" t="s">
        <v>23</v>
      </c>
      <c r="F115" s="92" t="s">
        <v>315</v>
      </c>
    </row>
    <row r="116" spans="1:6" ht="20.100000000000001" customHeight="1">
      <c r="A116" s="9">
        <v>113</v>
      </c>
      <c r="B116" s="66" t="s">
        <v>291</v>
      </c>
      <c r="C116" s="17" t="s">
        <v>280</v>
      </c>
      <c r="D116" s="62">
        <v>5000</v>
      </c>
      <c r="E116" s="71" t="s">
        <v>23</v>
      </c>
      <c r="F116" s="92" t="s">
        <v>316</v>
      </c>
    </row>
    <row r="117" spans="1:6" ht="20.100000000000001" customHeight="1">
      <c r="A117" s="9">
        <v>114</v>
      </c>
      <c r="B117" s="66" t="s">
        <v>292</v>
      </c>
      <c r="C117" s="17" t="s">
        <v>14</v>
      </c>
      <c r="D117" s="62">
        <v>2301</v>
      </c>
      <c r="E117" s="71" t="s">
        <v>23</v>
      </c>
      <c r="F117" s="92" t="s">
        <v>317</v>
      </c>
    </row>
    <row r="118" spans="1:6" ht="20.100000000000001" customHeight="1">
      <c r="A118" s="9">
        <v>115</v>
      </c>
      <c r="B118" s="66" t="s">
        <v>293</v>
      </c>
      <c r="C118" s="17" t="s">
        <v>14</v>
      </c>
      <c r="D118" s="62">
        <v>146</v>
      </c>
      <c r="E118" s="71" t="s">
        <v>23</v>
      </c>
      <c r="F118" s="92" t="s">
        <v>318</v>
      </c>
    </row>
    <row r="119" spans="1:6" ht="20.100000000000001" customHeight="1">
      <c r="A119" s="9">
        <v>116</v>
      </c>
      <c r="B119" s="66" t="s">
        <v>293</v>
      </c>
      <c r="C119" s="17" t="s">
        <v>281</v>
      </c>
      <c r="D119" s="62">
        <v>1000</v>
      </c>
      <c r="E119" s="71" t="s">
        <v>23</v>
      </c>
      <c r="F119" s="92" t="s">
        <v>319</v>
      </c>
    </row>
    <row r="120" spans="1:6" ht="20.100000000000001" customHeight="1">
      <c r="A120" s="9">
        <v>117</v>
      </c>
      <c r="B120" s="66" t="s">
        <v>294</v>
      </c>
      <c r="C120" s="17" t="s">
        <v>282</v>
      </c>
      <c r="D120" s="62">
        <v>2500</v>
      </c>
      <c r="E120" s="71" t="s">
        <v>23</v>
      </c>
      <c r="F120" s="92" t="s">
        <v>320</v>
      </c>
    </row>
    <row r="121" spans="1:6" ht="20.100000000000001" customHeight="1">
      <c r="A121" s="9">
        <v>118</v>
      </c>
      <c r="B121" s="66" t="s">
        <v>295</v>
      </c>
      <c r="C121" s="17" t="s">
        <v>283</v>
      </c>
      <c r="D121" s="62">
        <v>300</v>
      </c>
      <c r="E121" s="17" t="s">
        <v>116</v>
      </c>
      <c r="F121" s="92" t="s">
        <v>321</v>
      </c>
    </row>
    <row r="122" spans="1:6" ht="20.100000000000001" customHeight="1">
      <c r="A122" s="9">
        <v>119</v>
      </c>
      <c r="B122" s="66" t="s">
        <v>295</v>
      </c>
      <c r="C122" s="17" t="s">
        <v>284</v>
      </c>
      <c r="D122" s="62">
        <v>1554</v>
      </c>
      <c r="E122" s="17" t="s">
        <v>116</v>
      </c>
      <c r="F122" s="92" t="s">
        <v>322</v>
      </c>
    </row>
    <row r="123" spans="1:6" ht="20.100000000000001" customHeight="1">
      <c r="A123" s="9">
        <v>120</v>
      </c>
      <c r="B123" s="66" t="s">
        <v>295</v>
      </c>
      <c r="C123" s="17" t="s">
        <v>285</v>
      </c>
      <c r="D123" s="62">
        <v>21000</v>
      </c>
      <c r="E123" s="71" t="s">
        <v>299</v>
      </c>
      <c r="F123" s="92" t="s">
        <v>323</v>
      </c>
    </row>
    <row r="124" spans="1:6" ht="20.100000000000001" customHeight="1">
      <c r="A124" s="9">
        <v>121</v>
      </c>
      <c r="B124" s="66" t="s">
        <v>295</v>
      </c>
      <c r="C124" s="17" t="s">
        <v>286</v>
      </c>
      <c r="D124" s="62">
        <v>1100</v>
      </c>
      <c r="E124" s="71" t="s">
        <v>298</v>
      </c>
      <c r="F124" s="92" t="s">
        <v>324</v>
      </c>
    </row>
    <row r="125" spans="1:6" ht="20.100000000000001" customHeight="1">
      <c r="A125" s="9">
        <v>122</v>
      </c>
      <c r="B125" s="66" t="s">
        <v>296</v>
      </c>
      <c r="C125" s="17" t="s">
        <v>287</v>
      </c>
      <c r="D125" s="62">
        <v>91045.85</v>
      </c>
      <c r="E125" s="71" t="s">
        <v>300</v>
      </c>
      <c r="F125" s="92" t="s">
        <v>325</v>
      </c>
    </row>
    <row r="126" spans="1:6" ht="20.100000000000001" customHeight="1">
      <c r="A126" s="9">
        <v>123</v>
      </c>
      <c r="B126" s="66" t="s">
        <v>351</v>
      </c>
      <c r="C126" s="99" t="s">
        <v>114</v>
      </c>
      <c r="D126" s="62">
        <v>81578.17</v>
      </c>
      <c r="E126" s="17" t="s">
        <v>116</v>
      </c>
      <c r="F126" s="92" t="s">
        <v>352</v>
      </c>
    </row>
    <row r="127" spans="1:6" ht="20.100000000000001" customHeight="1">
      <c r="A127" s="9">
        <v>124</v>
      </c>
      <c r="B127" s="66" t="s">
        <v>355</v>
      </c>
      <c r="C127" s="17" t="s">
        <v>354</v>
      </c>
      <c r="D127" s="62">
        <v>2331</v>
      </c>
      <c r="E127" s="17" t="s">
        <v>116</v>
      </c>
      <c r="F127" s="92" t="s">
        <v>353</v>
      </c>
    </row>
    <row r="128" spans="1:6" ht="20.100000000000001" customHeight="1">
      <c r="A128" s="9">
        <v>125</v>
      </c>
      <c r="B128" s="66" t="s">
        <v>355</v>
      </c>
      <c r="C128" s="17" t="s">
        <v>93</v>
      </c>
      <c r="D128" s="62">
        <v>2000</v>
      </c>
      <c r="E128" s="17" t="s">
        <v>108</v>
      </c>
      <c r="F128" s="92" t="s">
        <v>356</v>
      </c>
    </row>
    <row r="129" spans="1:6" ht="20.100000000000001" customHeight="1">
      <c r="A129" s="9">
        <v>126</v>
      </c>
      <c r="B129" s="66" t="s">
        <v>351</v>
      </c>
      <c r="C129" s="17" t="s">
        <v>357</v>
      </c>
      <c r="D129" s="62">
        <v>64000</v>
      </c>
      <c r="E129" s="71" t="s">
        <v>23</v>
      </c>
      <c r="F129" s="92" t="s">
        <v>365</v>
      </c>
    </row>
    <row r="130" spans="1:6" ht="20.100000000000001" customHeight="1">
      <c r="A130" s="9">
        <v>127</v>
      </c>
      <c r="B130" s="66" t="s">
        <v>355</v>
      </c>
      <c r="C130" s="17" t="s">
        <v>358</v>
      </c>
      <c r="D130" s="62">
        <v>300</v>
      </c>
      <c r="E130" s="71" t="s">
        <v>359</v>
      </c>
      <c r="F130" s="92" t="s">
        <v>360</v>
      </c>
    </row>
    <row r="131" spans="1:6" ht="20.100000000000001" customHeight="1">
      <c r="A131" s="9">
        <v>128</v>
      </c>
      <c r="B131" s="66" t="s">
        <v>355</v>
      </c>
      <c r="C131" s="17" t="s">
        <v>182</v>
      </c>
      <c r="D131" s="62">
        <v>21500</v>
      </c>
      <c r="E131" s="71" t="s">
        <v>363</v>
      </c>
      <c r="F131" s="92" t="s">
        <v>361</v>
      </c>
    </row>
    <row r="132" spans="1:6" ht="20.100000000000001" customHeight="1">
      <c r="A132" s="9">
        <v>129</v>
      </c>
      <c r="B132" s="66" t="s">
        <v>355</v>
      </c>
      <c r="C132" s="17" t="s">
        <v>182</v>
      </c>
      <c r="D132" s="62">
        <v>2400</v>
      </c>
      <c r="E132" s="71" t="s">
        <v>363</v>
      </c>
      <c r="F132" s="92" t="s">
        <v>362</v>
      </c>
    </row>
    <row r="133" spans="1:6" ht="20.100000000000001" customHeight="1">
      <c r="A133" s="9">
        <v>130</v>
      </c>
      <c r="B133" s="66" t="s">
        <v>381</v>
      </c>
      <c r="C133" s="17" t="s">
        <v>86</v>
      </c>
      <c r="D133" s="62">
        <v>20</v>
      </c>
      <c r="E133" s="17" t="s">
        <v>145</v>
      </c>
      <c r="F133" s="92" t="s">
        <v>380</v>
      </c>
    </row>
    <row r="134" spans="1:6" ht="20.100000000000001" customHeight="1">
      <c r="A134" s="9">
        <v>131</v>
      </c>
      <c r="B134" s="66" t="s">
        <v>385</v>
      </c>
      <c r="C134" s="17" t="s">
        <v>378</v>
      </c>
      <c r="D134" s="62">
        <v>56000</v>
      </c>
      <c r="E134" s="71" t="s">
        <v>379</v>
      </c>
      <c r="F134" s="92" t="s">
        <v>387</v>
      </c>
    </row>
    <row r="135" spans="1:6" ht="18.75" customHeight="1">
      <c r="A135" s="9">
        <v>132</v>
      </c>
      <c r="B135" s="66" t="s">
        <v>385</v>
      </c>
      <c r="C135" s="17" t="s">
        <v>93</v>
      </c>
      <c r="D135" s="62">
        <v>2900</v>
      </c>
      <c r="E135" s="71" t="s">
        <v>107</v>
      </c>
      <c r="F135" s="92" t="s">
        <v>386</v>
      </c>
    </row>
    <row r="136" spans="1:6" ht="28.5">
      <c r="A136" s="9">
        <v>133</v>
      </c>
      <c r="B136" s="66" t="s">
        <v>382</v>
      </c>
      <c r="C136" s="17" t="s">
        <v>0</v>
      </c>
      <c r="D136" s="62">
        <v>10094.11</v>
      </c>
      <c r="E136" s="17" t="s">
        <v>116</v>
      </c>
      <c r="F136" s="92" t="s">
        <v>383</v>
      </c>
    </row>
    <row r="137" spans="1:6" ht="28.5">
      <c r="A137" s="9">
        <v>134</v>
      </c>
      <c r="B137" s="66" t="s">
        <v>382</v>
      </c>
      <c r="C137" s="17" t="s">
        <v>0</v>
      </c>
      <c r="D137" s="62">
        <v>33392.15</v>
      </c>
      <c r="E137" s="17" t="s">
        <v>116</v>
      </c>
      <c r="F137" s="92" t="s">
        <v>384</v>
      </c>
    </row>
    <row r="138" spans="1:6" ht="20.100000000000001" customHeight="1">
      <c r="A138" s="9">
        <v>135</v>
      </c>
      <c r="B138" s="66" t="s">
        <v>419</v>
      </c>
      <c r="C138" s="17" t="s">
        <v>420</v>
      </c>
      <c r="D138" s="62">
        <v>21000</v>
      </c>
      <c r="E138" s="17" t="s">
        <v>421</v>
      </c>
      <c r="F138" s="107" t="s">
        <v>422</v>
      </c>
    </row>
    <row r="139" spans="1:6" ht="20.100000000000001" customHeight="1">
      <c r="A139" s="9">
        <v>136</v>
      </c>
      <c r="B139" s="66" t="s">
        <v>419</v>
      </c>
      <c r="C139" s="17" t="s">
        <v>420</v>
      </c>
      <c r="D139" s="62">
        <v>93908.83</v>
      </c>
      <c r="E139" s="17" t="s">
        <v>421</v>
      </c>
      <c r="F139" s="107"/>
    </row>
    <row r="140" spans="1:6" ht="20.100000000000001" customHeight="1">
      <c r="A140" s="9">
        <v>137</v>
      </c>
      <c r="B140" s="66" t="s">
        <v>419</v>
      </c>
      <c r="C140" s="17" t="s">
        <v>420</v>
      </c>
      <c r="D140" s="62">
        <v>3000</v>
      </c>
      <c r="E140" s="17" t="s">
        <v>423</v>
      </c>
      <c r="F140" s="107"/>
    </row>
    <row r="141" spans="1:6" ht="20.100000000000001" customHeight="1">
      <c r="A141" s="9">
        <v>138</v>
      </c>
      <c r="B141" s="66" t="s">
        <v>419</v>
      </c>
      <c r="C141" s="17" t="s">
        <v>420</v>
      </c>
      <c r="D141" s="62">
        <v>6000</v>
      </c>
      <c r="E141" s="17" t="s">
        <v>424</v>
      </c>
      <c r="F141" s="107"/>
    </row>
    <row r="142" spans="1:6" ht="20.100000000000001" customHeight="1">
      <c r="A142" s="9">
        <v>139</v>
      </c>
      <c r="B142" s="66" t="s">
        <v>419</v>
      </c>
      <c r="C142" s="17" t="s">
        <v>420</v>
      </c>
      <c r="D142" s="62">
        <v>3000</v>
      </c>
      <c r="E142" s="17" t="s">
        <v>425</v>
      </c>
      <c r="F142" s="107"/>
    </row>
    <row r="143" spans="1:6" ht="20.100000000000001" customHeight="1">
      <c r="A143" s="9">
        <v>140</v>
      </c>
      <c r="B143" s="66" t="s">
        <v>419</v>
      </c>
      <c r="C143" s="17" t="s">
        <v>420</v>
      </c>
      <c r="D143" s="62">
        <v>2000</v>
      </c>
      <c r="E143" s="17" t="s">
        <v>426</v>
      </c>
      <c r="F143" s="107"/>
    </row>
    <row r="144" spans="1:6" ht="20.100000000000001" customHeight="1">
      <c r="A144" s="9">
        <v>141</v>
      </c>
      <c r="B144" s="66" t="s">
        <v>419</v>
      </c>
      <c r="C144" s="17" t="s">
        <v>420</v>
      </c>
      <c r="D144" s="62">
        <v>30000</v>
      </c>
      <c r="E144" s="17" t="s">
        <v>427</v>
      </c>
      <c r="F144" s="107"/>
    </row>
    <row r="145" spans="1:6" ht="20.100000000000001" customHeight="1">
      <c r="A145" s="9">
        <v>142</v>
      </c>
      <c r="B145" s="66" t="s">
        <v>419</v>
      </c>
      <c r="C145" s="17" t="s">
        <v>420</v>
      </c>
      <c r="D145" s="62">
        <v>5000</v>
      </c>
      <c r="E145" s="17" t="s">
        <v>428</v>
      </c>
      <c r="F145" s="107"/>
    </row>
    <row r="146" spans="1:6" ht="20.100000000000001" customHeight="1">
      <c r="A146" s="9">
        <v>143</v>
      </c>
      <c r="B146" s="66" t="s">
        <v>419</v>
      </c>
      <c r="C146" s="17" t="s">
        <v>420</v>
      </c>
      <c r="D146" s="62">
        <v>75000</v>
      </c>
      <c r="E146" s="17" t="s">
        <v>429</v>
      </c>
      <c r="F146" s="107"/>
    </row>
    <row r="147" spans="1:6" ht="20.100000000000001" customHeight="1">
      <c r="A147" s="9">
        <v>144</v>
      </c>
      <c r="B147" s="66" t="s">
        <v>419</v>
      </c>
      <c r="C147" s="17" t="s">
        <v>182</v>
      </c>
      <c r="D147" s="62">
        <v>5000</v>
      </c>
      <c r="E147" s="71" t="s">
        <v>430</v>
      </c>
      <c r="F147" s="92" t="s">
        <v>431</v>
      </c>
    </row>
    <row r="148" spans="1:6" ht="20.100000000000001" customHeight="1">
      <c r="A148" s="9">
        <v>145</v>
      </c>
      <c r="B148" s="66" t="s">
        <v>419</v>
      </c>
      <c r="C148" s="17" t="s">
        <v>377</v>
      </c>
      <c r="D148" s="62">
        <v>100</v>
      </c>
      <c r="E148" s="17" t="s">
        <v>411</v>
      </c>
      <c r="F148" s="92" t="s">
        <v>412</v>
      </c>
    </row>
    <row r="149" spans="1:6" ht="20.100000000000001" customHeight="1">
      <c r="A149" s="9">
        <v>146</v>
      </c>
      <c r="B149" s="66" t="s">
        <v>413</v>
      </c>
      <c r="C149" s="17" t="s">
        <v>14</v>
      </c>
      <c r="D149" s="62">
        <v>1000</v>
      </c>
      <c r="E149" s="17" t="s">
        <v>409</v>
      </c>
      <c r="F149" s="92" t="s">
        <v>410</v>
      </c>
    </row>
    <row r="150" spans="1:6" ht="20.100000000000001" customHeight="1">
      <c r="A150" s="9">
        <v>147</v>
      </c>
      <c r="B150" s="66" t="s">
        <v>414</v>
      </c>
      <c r="C150" s="17" t="s">
        <v>407</v>
      </c>
      <c r="D150" s="62">
        <v>28600</v>
      </c>
      <c r="E150" s="17" t="s">
        <v>408</v>
      </c>
      <c r="F150" s="92" t="s">
        <v>452</v>
      </c>
    </row>
    <row r="151" spans="1:6" ht="20.100000000000001" customHeight="1">
      <c r="A151" s="9">
        <v>148</v>
      </c>
      <c r="B151" s="66" t="s">
        <v>414</v>
      </c>
      <c r="C151" s="17" t="s">
        <v>182</v>
      </c>
      <c r="D151" s="62">
        <v>72304</v>
      </c>
      <c r="E151" s="71" t="s">
        <v>415</v>
      </c>
      <c r="F151" s="92" t="s">
        <v>453</v>
      </c>
    </row>
    <row r="152" spans="1:6" ht="20.100000000000001" customHeight="1">
      <c r="A152" s="9">
        <v>149</v>
      </c>
      <c r="B152" s="66" t="s">
        <v>414</v>
      </c>
      <c r="C152" s="17" t="s">
        <v>406</v>
      </c>
      <c r="D152" s="78">
        <v>77132.91</v>
      </c>
      <c r="E152" s="17" t="s">
        <v>416</v>
      </c>
      <c r="F152" s="90" t="s">
        <v>454</v>
      </c>
    </row>
    <row r="153" spans="1:6" ht="20.100000000000001" customHeight="1">
      <c r="A153" s="9">
        <v>150</v>
      </c>
      <c r="B153" s="66" t="s">
        <v>414</v>
      </c>
      <c r="C153" s="17" t="s">
        <v>93</v>
      </c>
      <c r="D153" s="62">
        <v>2500</v>
      </c>
      <c r="E153" s="17" t="s">
        <v>417</v>
      </c>
      <c r="F153" s="90" t="s">
        <v>455</v>
      </c>
    </row>
    <row r="154" spans="1:6" ht="20.100000000000001" customHeight="1">
      <c r="A154" s="9">
        <v>151</v>
      </c>
      <c r="B154" s="66" t="s">
        <v>446</v>
      </c>
      <c r="C154" s="17" t="s">
        <v>447</v>
      </c>
      <c r="D154" s="62">
        <v>3000</v>
      </c>
      <c r="E154" s="17" t="s">
        <v>409</v>
      </c>
      <c r="F154" s="90" t="s">
        <v>456</v>
      </c>
    </row>
    <row r="155" spans="1:6" ht="20.100000000000001" customHeight="1">
      <c r="A155" s="9">
        <v>152</v>
      </c>
      <c r="B155" s="66" t="s">
        <v>442</v>
      </c>
      <c r="C155" s="17" t="s">
        <v>444</v>
      </c>
      <c r="D155" s="62">
        <v>2300</v>
      </c>
      <c r="E155" s="17" t="s">
        <v>445</v>
      </c>
      <c r="F155" s="90" t="s">
        <v>457</v>
      </c>
    </row>
    <row r="156" spans="1:6" ht="20.100000000000001" customHeight="1">
      <c r="A156" s="9">
        <v>153</v>
      </c>
      <c r="B156" s="66" t="s">
        <v>442</v>
      </c>
      <c r="C156" s="17" t="s">
        <v>443</v>
      </c>
      <c r="D156" s="62">
        <v>500</v>
      </c>
      <c r="E156" s="17" t="s">
        <v>194</v>
      </c>
      <c r="F156" s="90" t="s">
        <v>458</v>
      </c>
    </row>
    <row r="157" spans="1:6" ht="28.5">
      <c r="A157" s="9">
        <v>154</v>
      </c>
      <c r="B157" s="66" t="s">
        <v>448</v>
      </c>
      <c r="C157" s="17" t="s">
        <v>459</v>
      </c>
      <c r="D157" s="62">
        <v>4380</v>
      </c>
      <c r="E157" s="17" t="s">
        <v>116</v>
      </c>
      <c r="F157" s="90" t="s">
        <v>450</v>
      </c>
    </row>
    <row r="158" spans="1:6" ht="20.100000000000001" customHeight="1">
      <c r="A158" s="9">
        <v>155</v>
      </c>
      <c r="B158" s="66" t="s">
        <v>448</v>
      </c>
      <c r="C158" s="17" t="s">
        <v>449</v>
      </c>
      <c r="D158" s="62">
        <v>600</v>
      </c>
      <c r="E158" s="17" t="s">
        <v>116</v>
      </c>
      <c r="F158" s="90" t="s">
        <v>451</v>
      </c>
    </row>
    <row r="159" spans="1:6" ht="20.100000000000001" customHeight="1">
      <c r="A159" s="9">
        <v>156</v>
      </c>
      <c r="B159" s="66" t="s">
        <v>513</v>
      </c>
      <c r="C159" s="17" t="s">
        <v>460</v>
      </c>
      <c r="D159" s="62">
        <v>300</v>
      </c>
      <c r="E159" s="17" t="s">
        <v>145</v>
      </c>
      <c r="F159" s="90" t="s">
        <v>515</v>
      </c>
    </row>
    <row r="160" spans="1:6" ht="20.100000000000001" customHeight="1">
      <c r="A160" s="9">
        <v>157</v>
      </c>
      <c r="B160" s="66" t="s">
        <v>513</v>
      </c>
      <c r="C160" s="17" t="s">
        <v>14</v>
      </c>
      <c r="D160" s="62">
        <v>36</v>
      </c>
      <c r="E160" s="17" t="s">
        <v>145</v>
      </c>
      <c r="F160" s="90" t="s">
        <v>514</v>
      </c>
    </row>
    <row r="161" spans="1:6" ht="20.100000000000001" customHeight="1">
      <c r="A161" s="9">
        <v>158</v>
      </c>
      <c r="B161" s="66" t="s">
        <v>528</v>
      </c>
      <c r="C161" s="17" t="s">
        <v>465</v>
      </c>
      <c r="D161" s="62">
        <v>6720.66</v>
      </c>
      <c r="E161" s="17" t="s">
        <v>116</v>
      </c>
      <c r="F161" s="90" t="s">
        <v>527</v>
      </c>
    </row>
    <row r="162" spans="1:6" ht="20.100000000000001" customHeight="1">
      <c r="A162" s="9">
        <v>159</v>
      </c>
      <c r="B162" s="66" t="s">
        <v>518</v>
      </c>
      <c r="C162" s="17" t="s">
        <v>467</v>
      </c>
      <c r="D162" s="62">
        <v>2000</v>
      </c>
      <c r="E162" s="17" t="s">
        <v>409</v>
      </c>
      <c r="F162" s="90" t="s">
        <v>519</v>
      </c>
    </row>
    <row r="163" spans="1:6" ht="20.100000000000001" customHeight="1">
      <c r="A163" s="9">
        <v>160</v>
      </c>
      <c r="B163" s="66" t="s">
        <v>520</v>
      </c>
      <c r="C163" s="17" t="s">
        <v>278</v>
      </c>
      <c r="D163" s="62">
        <v>1061</v>
      </c>
      <c r="E163" s="17" t="s">
        <v>409</v>
      </c>
      <c r="F163" s="90" t="s">
        <v>521</v>
      </c>
    </row>
    <row r="164" spans="1:6" ht="20.100000000000001" customHeight="1">
      <c r="A164" s="9">
        <v>161</v>
      </c>
      <c r="B164" s="66" t="s">
        <v>516</v>
      </c>
      <c r="C164" s="17" t="s">
        <v>93</v>
      </c>
      <c r="D164" s="62">
        <v>3200</v>
      </c>
      <c r="E164" s="17" t="s">
        <v>107</v>
      </c>
      <c r="F164" s="90" t="s">
        <v>517</v>
      </c>
    </row>
    <row r="165" spans="1:6" ht="20.100000000000001" customHeight="1">
      <c r="A165" s="9">
        <v>162</v>
      </c>
      <c r="B165" s="66" t="s">
        <v>509</v>
      </c>
      <c r="C165" s="17" t="s">
        <v>462</v>
      </c>
      <c r="D165" s="62">
        <v>592</v>
      </c>
      <c r="E165" s="17" t="s">
        <v>116</v>
      </c>
      <c r="F165" s="90" t="s">
        <v>510</v>
      </c>
    </row>
    <row r="166" spans="1:6" ht="20.100000000000001" customHeight="1">
      <c r="A166" s="9">
        <v>163</v>
      </c>
      <c r="B166" s="66" t="s">
        <v>522</v>
      </c>
      <c r="C166" s="17" t="s">
        <v>468</v>
      </c>
      <c r="D166" s="62">
        <v>360</v>
      </c>
      <c r="E166" s="17" t="s">
        <v>409</v>
      </c>
      <c r="F166" s="90" t="s">
        <v>523</v>
      </c>
    </row>
    <row r="167" spans="1:6" ht="20.100000000000001" customHeight="1">
      <c r="A167" s="9">
        <v>164</v>
      </c>
      <c r="B167" s="66" t="s">
        <v>509</v>
      </c>
      <c r="C167" s="17" t="s">
        <v>469</v>
      </c>
      <c r="D167" s="62">
        <v>200</v>
      </c>
      <c r="E167" s="17" t="s">
        <v>409</v>
      </c>
      <c r="F167" s="90" t="s">
        <v>524</v>
      </c>
    </row>
    <row r="168" spans="1:6" ht="20.100000000000001" customHeight="1">
      <c r="A168" s="9">
        <v>165</v>
      </c>
      <c r="B168" s="66" t="s">
        <v>525</v>
      </c>
      <c r="C168" s="17" t="s">
        <v>470</v>
      </c>
      <c r="D168" s="62">
        <v>300</v>
      </c>
      <c r="E168" s="17" t="s">
        <v>409</v>
      </c>
      <c r="F168" s="90" t="s">
        <v>526</v>
      </c>
    </row>
    <row r="169" spans="1:6" ht="20.100000000000001" customHeight="1">
      <c r="A169" s="9">
        <v>166</v>
      </c>
      <c r="B169" s="66" t="s">
        <v>511</v>
      </c>
      <c r="C169" s="17" t="s">
        <v>18</v>
      </c>
      <c r="D169" s="62">
        <v>65120</v>
      </c>
      <c r="E169" s="17" t="s">
        <v>145</v>
      </c>
      <c r="F169" s="108" t="s">
        <v>512</v>
      </c>
    </row>
    <row r="170" spans="1:6" ht="20.100000000000001" customHeight="1">
      <c r="A170" s="9">
        <v>167</v>
      </c>
      <c r="B170" s="66" t="s">
        <v>511</v>
      </c>
      <c r="C170" s="17" t="s">
        <v>18</v>
      </c>
      <c r="D170" s="62">
        <v>12652.47</v>
      </c>
      <c r="E170" s="17" t="s">
        <v>145</v>
      </c>
      <c r="F170" s="109"/>
    </row>
    <row r="171" spans="1:6" ht="20.100000000000001" customHeight="1">
      <c r="A171" s="9">
        <v>168</v>
      </c>
      <c r="B171" s="66" t="s">
        <v>511</v>
      </c>
      <c r="C171" s="17" t="s">
        <v>18</v>
      </c>
      <c r="D171" s="62">
        <v>3800</v>
      </c>
      <c r="E171" s="17" t="s">
        <v>461</v>
      </c>
      <c r="F171" s="109"/>
    </row>
    <row r="172" spans="1:6" ht="20.100000000000001" customHeight="1">
      <c r="A172" s="9">
        <v>169</v>
      </c>
      <c r="B172" s="66" t="s">
        <v>511</v>
      </c>
      <c r="C172" s="17" t="s">
        <v>18</v>
      </c>
      <c r="D172" s="62">
        <v>6600</v>
      </c>
      <c r="E172" s="70" t="s">
        <v>220</v>
      </c>
      <c r="F172" s="109"/>
    </row>
    <row r="173" spans="1:6" ht="20.100000000000001" customHeight="1">
      <c r="A173" s="9">
        <v>170</v>
      </c>
      <c r="B173" s="66" t="s">
        <v>511</v>
      </c>
      <c r="C173" s="17" t="s">
        <v>18</v>
      </c>
      <c r="D173" s="62">
        <v>25400</v>
      </c>
      <c r="E173" s="17" t="s">
        <v>408</v>
      </c>
      <c r="F173" s="110"/>
    </row>
    <row r="174" spans="1:6" ht="20.100000000000001" customHeight="1">
      <c r="A174" s="9">
        <v>171</v>
      </c>
      <c r="B174" s="66" t="s">
        <v>499</v>
      </c>
      <c r="C174" s="17" t="s">
        <v>463</v>
      </c>
      <c r="D174" s="62">
        <v>600</v>
      </c>
      <c r="E174" s="17" t="s">
        <v>116</v>
      </c>
      <c r="F174" s="90" t="s">
        <v>501</v>
      </c>
    </row>
    <row r="175" spans="1:6" ht="20.100000000000001" customHeight="1">
      <c r="A175" s="9">
        <v>172</v>
      </c>
      <c r="B175" s="66" t="s">
        <v>499</v>
      </c>
      <c r="C175" s="17" t="s">
        <v>464</v>
      </c>
      <c r="D175" s="62">
        <v>200</v>
      </c>
      <c r="E175" s="17" t="s">
        <v>116</v>
      </c>
      <c r="F175" s="90" t="s">
        <v>500</v>
      </c>
    </row>
    <row r="176" spans="1:6" ht="20.100000000000001" customHeight="1">
      <c r="A176" s="9">
        <v>173</v>
      </c>
      <c r="B176" s="66" t="s">
        <v>499</v>
      </c>
      <c r="C176" s="17" t="s">
        <v>471</v>
      </c>
      <c r="D176" s="62">
        <v>40</v>
      </c>
      <c r="E176" s="17" t="s">
        <v>409</v>
      </c>
      <c r="F176" s="90" t="s">
        <v>502</v>
      </c>
    </row>
    <row r="177" spans="1:6" ht="20.100000000000001" customHeight="1">
      <c r="A177" s="9">
        <v>174</v>
      </c>
      <c r="B177" s="66" t="s">
        <v>499</v>
      </c>
      <c r="C177" s="17" t="s">
        <v>472</v>
      </c>
      <c r="D177" s="62">
        <v>200</v>
      </c>
      <c r="E177" s="17" t="s">
        <v>409</v>
      </c>
      <c r="F177" s="90" t="s">
        <v>503</v>
      </c>
    </row>
    <row r="178" spans="1:6" ht="20.100000000000001" customHeight="1">
      <c r="A178" s="9">
        <v>175</v>
      </c>
      <c r="B178" s="66" t="s">
        <v>499</v>
      </c>
      <c r="C178" s="17" t="s">
        <v>473</v>
      </c>
      <c r="D178" s="62">
        <v>50</v>
      </c>
      <c r="E178" s="17" t="s">
        <v>409</v>
      </c>
      <c r="F178" s="90" t="s">
        <v>504</v>
      </c>
    </row>
    <row r="179" spans="1:6" ht="20.100000000000001" customHeight="1">
      <c r="A179" s="9">
        <v>176</v>
      </c>
      <c r="B179" s="66" t="s">
        <v>499</v>
      </c>
      <c r="C179" s="17" t="s">
        <v>474</v>
      </c>
      <c r="D179" s="62">
        <v>600</v>
      </c>
      <c r="E179" s="17" t="s">
        <v>409</v>
      </c>
      <c r="F179" s="90" t="s">
        <v>505</v>
      </c>
    </row>
    <row r="180" spans="1:6" ht="20.100000000000001" customHeight="1">
      <c r="A180" s="9">
        <v>177</v>
      </c>
      <c r="B180" s="66" t="s">
        <v>498</v>
      </c>
      <c r="C180" s="17" t="s">
        <v>463</v>
      </c>
      <c r="D180" s="62">
        <v>200</v>
      </c>
      <c r="E180" s="17" t="s">
        <v>409</v>
      </c>
      <c r="F180" s="90" t="s">
        <v>484</v>
      </c>
    </row>
    <row r="181" spans="1:6" ht="20.100000000000001" customHeight="1">
      <c r="A181" s="9">
        <v>178</v>
      </c>
      <c r="B181" s="66" t="s">
        <v>498</v>
      </c>
      <c r="C181" s="17" t="s">
        <v>475</v>
      </c>
      <c r="D181" s="62">
        <v>199</v>
      </c>
      <c r="E181" s="17" t="s">
        <v>409</v>
      </c>
      <c r="F181" s="90" t="s">
        <v>485</v>
      </c>
    </row>
    <row r="182" spans="1:6" ht="20.100000000000001" customHeight="1">
      <c r="A182" s="9">
        <v>179</v>
      </c>
      <c r="B182" s="66" t="s">
        <v>498</v>
      </c>
      <c r="C182" s="17" t="s">
        <v>476</v>
      </c>
      <c r="D182" s="62">
        <v>500</v>
      </c>
      <c r="E182" s="17" t="s">
        <v>409</v>
      </c>
      <c r="F182" s="90" t="s">
        <v>486</v>
      </c>
    </row>
    <row r="183" spans="1:6" ht="20.100000000000001" customHeight="1">
      <c r="A183" s="9">
        <v>180</v>
      </c>
      <c r="B183" s="66" t="s">
        <v>498</v>
      </c>
      <c r="C183" s="17" t="s">
        <v>477</v>
      </c>
      <c r="D183" s="62">
        <v>200</v>
      </c>
      <c r="E183" s="17" t="s">
        <v>409</v>
      </c>
      <c r="F183" s="90" t="s">
        <v>487</v>
      </c>
    </row>
    <row r="184" spans="1:6" ht="20.100000000000001" customHeight="1">
      <c r="A184" s="9">
        <v>181</v>
      </c>
      <c r="B184" s="66" t="s">
        <v>498</v>
      </c>
      <c r="C184" s="17" t="s">
        <v>478</v>
      </c>
      <c r="D184" s="62">
        <v>100</v>
      </c>
      <c r="E184" s="17" t="s">
        <v>409</v>
      </c>
      <c r="F184" s="90" t="s">
        <v>488</v>
      </c>
    </row>
    <row r="185" spans="1:6" ht="20.100000000000001" customHeight="1">
      <c r="A185" s="9">
        <v>182</v>
      </c>
      <c r="B185" s="66" t="s">
        <v>498</v>
      </c>
      <c r="C185" s="17" t="s">
        <v>479</v>
      </c>
      <c r="D185" s="62">
        <v>200</v>
      </c>
      <c r="E185" s="17" t="s">
        <v>409</v>
      </c>
      <c r="F185" s="90" t="s">
        <v>489</v>
      </c>
    </row>
    <row r="186" spans="1:6" ht="20.100000000000001" customHeight="1">
      <c r="A186" s="9">
        <v>183</v>
      </c>
      <c r="B186" s="66" t="s">
        <v>498</v>
      </c>
      <c r="C186" s="17" t="s">
        <v>480</v>
      </c>
      <c r="D186" s="62">
        <v>500</v>
      </c>
      <c r="E186" s="17" t="s">
        <v>409</v>
      </c>
      <c r="F186" s="90" t="s">
        <v>490</v>
      </c>
    </row>
    <row r="187" spans="1:6" ht="20.100000000000001" customHeight="1">
      <c r="A187" s="9">
        <v>184</v>
      </c>
      <c r="B187" s="66" t="s">
        <v>498</v>
      </c>
      <c r="C187" s="17" t="s">
        <v>481</v>
      </c>
      <c r="D187" s="62">
        <v>200</v>
      </c>
      <c r="E187" s="17" t="s">
        <v>409</v>
      </c>
      <c r="F187" s="90" t="s">
        <v>491</v>
      </c>
    </row>
    <row r="188" spans="1:6" ht="20.100000000000001" customHeight="1">
      <c r="A188" s="9">
        <v>185</v>
      </c>
      <c r="B188" s="66" t="s">
        <v>498</v>
      </c>
      <c r="C188" s="17" t="s">
        <v>482</v>
      </c>
      <c r="D188" s="62">
        <v>100</v>
      </c>
      <c r="E188" s="17" t="s">
        <v>409</v>
      </c>
      <c r="F188" s="90" t="s">
        <v>492</v>
      </c>
    </row>
    <row r="189" spans="1:6" ht="20.100000000000001" customHeight="1">
      <c r="A189" s="9">
        <v>186</v>
      </c>
      <c r="B189" s="66" t="s">
        <v>498</v>
      </c>
      <c r="C189" s="17" t="s">
        <v>494</v>
      </c>
      <c r="D189" s="62">
        <v>58</v>
      </c>
      <c r="E189" s="17" t="s">
        <v>409</v>
      </c>
      <c r="F189" s="90" t="s">
        <v>493</v>
      </c>
    </row>
    <row r="190" spans="1:6" ht="20.100000000000001" customHeight="1">
      <c r="A190" s="9">
        <v>187</v>
      </c>
      <c r="B190" s="66" t="s">
        <v>498</v>
      </c>
      <c r="C190" s="17" t="s">
        <v>483</v>
      </c>
      <c r="D190" s="62">
        <v>100</v>
      </c>
      <c r="E190" s="17" t="s">
        <v>409</v>
      </c>
      <c r="F190" s="90" t="s">
        <v>495</v>
      </c>
    </row>
    <row r="191" spans="1:6" ht="20.100000000000001" customHeight="1">
      <c r="A191" s="9">
        <v>188</v>
      </c>
      <c r="B191" s="66" t="s">
        <v>497</v>
      </c>
      <c r="C191" s="17" t="s">
        <v>14</v>
      </c>
      <c r="D191" s="62">
        <v>100245</v>
      </c>
      <c r="E191" s="17" t="s">
        <v>215</v>
      </c>
      <c r="F191" s="90" t="s">
        <v>496</v>
      </c>
    </row>
    <row r="192" spans="1:6" ht="20.100000000000001" customHeight="1">
      <c r="A192" s="9">
        <v>189</v>
      </c>
      <c r="B192" s="66" t="s">
        <v>497</v>
      </c>
      <c r="C192" s="17" t="s">
        <v>466</v>
      </c>
      <c r="D192" s="62">
        <v>4700</v>
      </c>
      <c r="E192" s="17" t="s">
        <v>124</v>
      </c>
      <c r="F192" s="90" t="s">
        <v>506</v>
      </c>
    </row>
    <row r="193" spans="1:6" ht="28.5">
      <c r="A193" s="9">
        <v>190</v>
      </c>
      <c r="B193" s="66" t="s">
        <v>507</v>
      </c>
      <c r="C193" s="17" t="s">
        <v>0</v>
      </c>
      <c r="D193" s="62">
        <v>605010.36</v>
      </c>
      <c r="E193" s="17" t="s">
        <v>116</v>
      </c>
      <c r="F193" s="90" t="s">
        <v>508</v>
      </c>
    </row>
    <row r="194" spans="1:6" ht="20.100000000000001" customHeight="1">
      <c r="A194" s="105" t="s">
        <v>418</v>
      </c>
      <c r="B194" s="105"/>
      <c r="C194" s="105"/>
      <c r="D194" s="22">
        <f>SUM(D4:D193)</f>
        <v>4463013.01</v>
      </c>
      <c r="E194" s="23"/>
      <c r="F194" s="93"/>
    </row>
    <row r="195" spans="1:6" ht="14.25"/>
    <row r="196" spans="1:6" ht="20.100000000000001" customHeight="1">
      <c r="C196" s="102"/>
    </row>
    <row r="197" spans="1:6" ht="14.25"/>
    <row r="207" spans="1:6" ht="14.25"/>
  </sheetData>
  <autoFilter ref="A3:F194"/>
  <mergeCells count="7">
    <mergeCell ref="A2:F2"/>
    <mergeCell ref="C1:F1"/>
    <mergeCell ref="A194:C194"/>
    <mergeCell ref="F58:F65"/>
    <mergeCell ref="F80:F91"/>
    <mergeCell ref="F138:F146"/>
    <mergeCell ref="F169:F173"/>
  </mergeCells>
  <phoneticPr fontId="4" type="noConversion"/>
  <pageMargins left="0.70866141732283472" right="0.70866141732283472" top="0.31496062992125984" bottom="0.31496062992125984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opLeftCell="A4" workbookViewId="0">
      <selection activeCell="D11" sqref="D11"/>
    </sheetView>
  </sheetViews>
  <sheetFormatPr defaultRowHeight="13.5"/>
  <cols>
    <col min="2" max="2" width="30.875" customWidth="1"/>
    <col min="3" max="3" width="17.875" customWidth="1"/>
    <col min="8" max="8" width="13.25" bestFit="1" customWidth="1"/>
    <col min="9" max="10" width="13.25" customWidth="1"/>
    <col min="12" max="12" width="7" customWidth="1"/>
    <col min="14" max="14" width="15.875" customWidth="1"/>
    <col min="15" max="15" width="37.875" customWidth="1"/>
  </cols>
  <sheetData>
    <row r="1" spans="1:16">
      <c r="A1" s="111" t="s">
        <v>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6">
      <c r="A2" s="112" t="s">
        <v>32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6">
      <c r="A3" s="113" t="s">
        <v>327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6">
      <c r="A4" s="30" t="s">
        <v>33</v>
      </c>
      <c r="B4" s="31" t="s">
        <v>34</v>
      </c>
      <c r="C4" s="32" t="s">
        <v>35</v>
      </c>
      <c r="D4" s="31" t="s">
        <v>36</v>
      </c>
      <c r="E4" s="33" t="s">
        <v>37</v>
      </c>
      <c r="F4" s="33" t="s">
        <v>38</v>
      </c>
      <c r="G4" s="33" t="s">
        <v>388</v>
      </c>
      <c r="H4" s="34" t="s">
        <v>39</v>
      </c>
      <c r="I4" s="34" t="s">
        <v>540</v>
      </c>
      <c r="J4" s="34" t="s">
        <v>389</v>
      </c>
      <c r="K4" s="33" t="s">
        <v>40</v>
      </c>
      <c r="L4" s="42" t="s">
        <v>390</v>
      </c>
      <c r="M4" s="31" t="s">
        <v>41</v>
      </c>
      <c r="N4" s="35" t="s">
        <v>42</v>
      </c>
      <c r="O4" s="35" t="s">
        <v>43</v>
      </c>
      <c r="P4" s="30" t="s">
        <v>328</v>
      </c>
    </row>
    <row r="5" spans="1:16" ht="30.75" customHeight="1">
      <c r="A5" s="36">
        <v>1</v>
      </c>
      <c r="B5" s="37" t="s">
        <v>44</v>
      </c>
      <c r="C5" s="32">
        <v>41645</v>
      </c>
      <c r="D5" s="37" t="s">
        <v>45</v>
      </c>
      <c r="E5" s="33" t="s">
        <v>46</v>
      </c>
      <c r="F5" s="33">
        <v>162</v>
      </c>
      <c r="G5" s="33"/>
      <c r="H5" s="34">
        <f>162*378</f>
        <v>61236</v>
      </c>
      <c r="I5" s="34">
        <f>H5*0.8</f>
        <v>48988.800000000003</v>
      </c>
      <c r="J5" s="34"/>
      <c r="K5" s="33" t="s">
        <v>47</v>
      </c>
      <c r="L5" s="42" t="s">
        <v>391</v>
      </c>
      <c r="M5" s="31" t="s">
        <v>48</v>
      </c>
      <c r="N5" s="35" t="s">
        <v>49</v>
      </c>
      <c r="O5" s="38" t="s">
        <v>50</v>
      </c>
      <c r="P5" s="72"/>
    </row>
    <row r="6" spans="1:16" ht="30" customHeight="1">
      <c r="A6" s="36">
        <v>2</v>
      </c>
      <c r="B6" s="37" t="s">
        <v>51</v>
      </c>
      <c r="C6" s="32">
        <v>41695</v>
      </c>
      <c r="D6" s="37" t="s">
        <v>52</v>
      </c>
      <c r="E6" s="33" t="s">
        <v>53</v>
      </c>
      <c r="F6" s="31">
        <v>4</v>
      </c>
      <c r="G6" s="31"/>
      <c r="H6" s="34">
        <v>1800</v>
      </c>
      <c r="I6" s="34">
        <f>H6*0.8</f>
        <v>1440</v>
      </c>
      <c r="J6" s="34">
        <f>H6</f>
        <v>1800</v>
      </c>
      <c r="K6" s="33" t="s">
        <v>47</v>
      </c>
      <c r="L6" s="42" t="s">
        <v>392</v>
      </c>
      <c r="M6" s="31" t="s">
        <v>48</v>
      </c>
      <c r="N6" s="35" t="s">
        <v>54</v>
      </c>
      <c r="O6" s="39" t="s">
        <v>55</v>
      </c>
      <c r="P6" s="72"/>
    </row>
    <row r="7" spans="1:16" ht="30" customHeight="1">
      <c r="A7" s="36">
        <v>3</v>
      </c>
      <c r="B7" s="37" t="s">
        <v>56</v>
      </c>
      <c r="C7" s="32">
        <v>41700</v>
      </c>
      <c r="D7" s="37" t="s">
        <v>57</v>
      </c>
      <c r="E7" s="33" t="s">
        <v>58</v>
      </c>
      <c r="F7" s="40">
        <v>1</v>
      </c>
      <c r="G7" s="40"/>
      <c r="H7" s="34">
        <v>88</v>
      </c>
      <c r="I7" s="34">
        <f>H7*0.2</f>
        <v>17.600000000000001</v>
      </c>
      <c r="J7" s="34">
        <f>H7*0.5</f>
        <v>44</v>
      </c>
      <c r="K7" s="33" t="s">
        <v>59</v>
      </c>
      <c r="L7" s="42" t="s">
        <v>393</v>
      </c>
      <c r="M7" s="31" t="s">
        <v>48</v>
      </c>
      <c r="N7" s="35" t="s">
        <v>60</v>
      </c>
      <c r="O7" s="39" t="s">
        <v>61</v>
      </c>
      <c r="P7" s="72"/>
    </row>
    <row r="8" spans="1:16" ht="19.5" customHeight="1">
      <c r="A8" s="36">
        <v>4</v>
      </c>
      <c r="B8" s="37" t="s">
        <v>329</v>
      </c>
      <c r="C8" s="32">
        <v>41716</v>
      </c>
      <c r="D8" s="37" t="s">
        <v>330</v>
      </c>
      <c r="E8" s="33" t="s">
        <v>331</v>
      </c>
      <c r="F8" s="40">
        <v>10</v>
      </c>
      <c r="G8" s="40"/>
      <c r="H8" s="34">
        <v>800</v>
      </c>
      <c r="I8" s="34">
        <f>H8*0.8</f>
        <v>640</v>
      </c>
      <c r="J8" s="34">
        <f>H8</f>
        <v>800</v>
      </c>
      <c r="K8" s="33" t="s">
        <v>332</v>
      </c>
      <c r="L8" s="42" t="s">
        <v>394</v>
      </c>
      <c r="M8" s="31" t="s">
        <v>333</v>
      </c>
      <c r="N8" s="35" t="s">
        <v>334</v>
      </c>
      <c r="O8" s="39" t="s">
        <v>335</v>
      </c>
      <c r="P8" s="72"/>
    </row>
    <row r="9" spans="1:16" ht="19.5" customHeight="1">
      <c r="A9" s="36">
        <v>5</v>
      </c>
      <c r="B9" s="37" t="s">
        <v>336</v>
      </c>
      <c r="C9" s="32">
        <v>41723</v>
      </c>
      <c r="D9" s="37" t="s">
        <v>337</v>
      </c>
      <c r="E9" s="33" t="s">
        <v>338</v>
      </c>
      <c r="F9" s="40">
        <v>1</v>
      </c>
      <c r="G9" s="40"/>
      <c r="H9" s="34">
        <v>100</v>
      </c>
      <c r="I9" s="34">
        <f>H9*0.2</f>
        <v>20</v>
      </c>
      <c r="J9" s="34"/>
      <c r="K9" s="33" t="s">
        <v>59</v>
      </c>
      <c r="L9" s="42" t="s">
        <v>392</v>
      </c>
      <c r="M9" s="31" t="s">
        <v>48</v>
      </c>
      <c r="N9" s="35" t="s">
        <v>339</v>
      </c>
      <c r="O9" s="39" t="s">
        <v>260</v>
      </c>
      <c r="P9" s="72"/>
    </row>
    <row r="10" spans="1:16" ht="33.75" customHeight="1">
      <c r="A10" s="36">
        <v>6</v>
      </c>
      <c r="B10" s="37" t="s">
        <v>340</v>
      </c>
      <c r="C10" s="32">
        <v>41759</v>
      </c>
      <c r="D10" s="37" t="s">
        <v>256</v>
      </c>
      <c r="E10" s="33" t="s">
        <v>257</v>
      </c>
      <c r="F10" s="40">
        <v>1</v>
      </c>
      <c r="G10" s="40"/>
      <c r="H10" s="34">
        <v>500</v>
      </c>
      <c r="I10" s="34">
        <f t="shared" ref="I10:I11" si="0">H10*0.8</f>
        <v>400</v>
      </c>
      <c r="J10" s="34"/>
      <c r="K10" s="33" t="s">
        <v>258</v>
      </c>
      <c r="L10" s="42" t="s">
        <v>395</v>
      </c>
      <c r="M10" s="31" t="s">
        <v>48</v>
      </c>
      <c r="N10" s="35" t="s">
        <v>259</v>
      </c>
      <c r="O10" s="39" t="s">
        <v>260</v>
      </c>
      <c r="P10" s="39" t="s">
        <v>341</v>
      </c>
    </row>
    <row r="11" spans="1:16" ht="36">
      <c r="A11" s="36">
        <v>7</v>
      </c>
      <c r="B11" s="37" t="s">
        <v>342</v>
      </c>
      <c r="C11" s="32">
        <v>41823</v>
      </c>
      <c r="D11" s="37" t="s">
        <v>343</v>
      </c>
      <c r="E11" s="33" t="s">
        <v>344</v>
      </c>
      <c r="F11" s="40">
        <v>8</v>
      </c>
      <c r="G11" s="40"/>
      <c r="H11" s="34">
        <v>40000</v>
      </c>
      <c r="I11" s="34">
        <f t="shared" si="0"/>
        <v>32000</v>
      </c>
      <c r="J11" s="34"/>
      <c r="K11" s="33" t="s">
        <v>332</v>
      </c>
      <c r="L11" s="42" t="s">
        <v>396</v>
      </c>
      <c r="M11" s="31" t="s">
        <v>48</v>
      </c>
      <c r="N11" s="35" t="s">
        <v>345</v>
      </c>
      <c r="O11" s="39" t="s">
        <v>346</v>
      </c>
      <c r="P11" s="39" t="s">
        <v>341</v>
      </c>
    </row>
    <row r="12" spans="1:16" ht="36">
      <c r="A12" s="36">
        <v>8</v>
      </c>
      <c r="B12" s="37" t="s">
        <v>347</v>
      </c>
      <c r="C12" s="32">
        <v>41850</v>
      </c>
      <c r="D12" s="41" t="s">
        <v>348</v>
      </c>
      <c r="E12" s="42" t="s">
        <v>257</v>
      </c>
      <c r="F12" s="40">
        <v>7</v>
      </c>
      <c r="G12" s="40"/>
      <c r="H12" s="34">
        <v>46540</v>
      </c>
      <c r="I12" s="34">
        <f>H12*0.8</f>
        <v>37232</v>
      </c>
      <c r="J12" s="34"/>
      <c r="K12" s="33" t="s">
        <v>332</v>
      </c>
      <c r="L12" s="42" t="s">
        <v>397</v>
      </c>
      <c r="M12" s="31" t="s">
        <v>48</v>
      </c>
      <c r="N12" s="35" t="s">
        <v>349</v>
      </c>
      <c r="O12" s="35" t="s">
        <v>350</v>
      </c>
      <c r="P12" s="39" t="s">
        <v>341</v>
      </c>
    </row>
    <row r="13" spans="1:16" ht="24">
      <c r="A13" s="36">
        <v>9</v>
      </c>
      <c r="B13" s="43" t="s">
        <v>364</v>
      </c>
      <c r="C13" s="44">
        <v>41852</v>
      </c>
      <c r="D13" s="43" t="s">
        <v>398</v>
      </c>
      <c r="E13" s="45" t="s">
        <v>399</v>
      </c>
      <c r="F13" s="46">
        <v>40</v>
      </c>
      <c r="G13" s="46"/>
      <c r="H13" s="47">
        <v>6005</v>
      </c>
      <c r="I13" s="47">
        <f t="shared" ref="I13:I14" si="1">H13*0.2</f>
        <v>1201</v>
      </c>
      <c r="J13" s="47"/>
      <c r="K13" s="45" t="s">
        <v>400</v>
      </c>
      <c r="L13" s="42" t="s">
        <v>401</v>
      </c>
      <c r="M13" s="48" t="s">
        <v>402</v>
      </c>
      <c r="N13" s="49" t="s">
        <v>403</v>
      </c>
      <c r="O13" s="49" t="s">
        <v>404</v>
      </c>
      <c r="P13" s="72"/>
    </row>
    <row r="14" spans="1:16" ht="24">
      <c r="A14" s="36">
        <v>10</v>
      </c>
      <c r="B14" s="43" t="s">
        <v>182</v>
      </c>
      <c r="C14" s="44">
        <v>41861</v>
      </c>
      <c r="D14" s="43" t="s">
        <v>343</v>
      </c>
      <c r="E14" s="45" t="s">
        <v>257</v>
      </c>
      <c r="F14" s="46">
        <v>17</v>
      </c>
      <c r="G14" s="46"/>
      <c r="H14" s="47">
        <v>1700</v>
      </c>
      <c r="I14" s="47">
        <f t="shared" si="1"/>
        <v>340</v>
      </c>
      <c r="J14" s="47"/>
      <c r="K14" s="45" t="s">
        <v>59</v>
      </c>
      <c r="L14" s="42" t="s">
        <v>392</v>
      </c>
      <c r="M14" s="48" t="s">
        <v>48</v>
      </c>
      <c r="N14" s="49" t="s">
        <v>366</v>
      </c>
      <c r="O14" s="49" t="s">
        <v>367</v>
      </c>
      <c r="P14" s="72"/>
    </row>
    <row r="15" spans="1:16">
      <c r="A15" s="36">
        <v>11</v>
      </c>
      <c r="B15" s="37" t="s">
        <v>368</v>
      </c>
      <c r="C15" s="32">
        <v>41879</v>
      </c>
      <c r="D15" s="41" t="s">
        <v>343</v>
      </c>
      <c r="E15" s="42" t="s">
        <v>257</v>
      </c>
      <c r="F15" s="40">
        <v>3</v>
      </c>
      <c r="G15" s="40"/>
      <c r="H15" s="34">
        <v>500</v>
      </c>
      <c r="I15" s="34">
        <f>H15*0.8</f>
        <v>400</v>
      </c>
      <c r="J15" s="34"/>
      <c r="K15" s="33" t="s">
        <v>258</v>
      </c>
      <c r="L15" s="42" t="s">
        <v>392</v>
      </c>
      <c r="M15" s="31" t="s">
        <v>48</v>
      </c>
      <c r="N15" s="35" t="s">
        <v>369</v>
      </c>
      <c r="O15" s="35"/>
      <c r="P15" s="72"/>
    </row>
    <row r="16" spans="1:16">
      <c r="A16" s="36">
        <v>12</v>
      </c>
      <c r="B16" s="37" t="s">
        <v>368</v>
      </c>
      <c r="C16" s="32">
        <v>41879</v>
      </c>
      <c r="D16" s="41" t="s">
        <v>370</v>
      </c>
      <c r="E16" s="42" t="s">
        <v>371</v>
      </c>
      <c r="F16" s="40">
        <v>2</v>
      </c>
      <c r="G16" s="40"/>
      <c r="H16" s="34">
        <v>2500</v>
      </c>
      <c r="I16" s="34">
        <f>H16*0.2</f>
        <v>500</v>
      </c>
      <c r="J16" s="34"/>
      <c r="K16" s="33" t="s">
        <v>59</v>
      </c>
      <c r="L16" s="42" t="s">
        <v>392</v>
      </c>
      <c r="M16" s="31" t="s">
        <v>48</v>
      </c>
      <c r="N16" s="35" t="s">
        <v>372</v>
      </c>
      <c r="O16" s="35"/>
      <c r="P16" s="72"/>
    </row>
    <row r="17" spans="1:16">
      <c r="A17" s="36">
        <v>13</v>
      </c>
      <c r="B17" s="37" t="s">
        <v>368</v>
      </c>
      <c r="C17" s="32">
        <v>41879</v>
      </c>
      <c r="D17" s="41" t="s">
        <v>373</v>
      </c>
      <c r="E17" s="42" t="s">
        <v>371</v>
      </c>
      <c r="F17" s="40">
        <v>1</v>
      </c>
      <c r="G17" s="40"/>
      <c r="H17" s="34">
        <v>500</v>
      </c>
      <c r="I17" s="34">
        <f t="shared" ref="I17:I18" si="2">H17*0.8</f>
        <v>400</v>
      </c>
      <c r="J17" s="34"/>
      <c r="K17" s="33" t="s">
        <v>332</v>
      </c>
      <c r="L17" s="42" t="s">
        <v>392</v>
      </c>
      <c r="M17" s="31" t="s">
        <v>48</v>
      </c>
      <c r="N17" s="35" t="s">
        <v>372</v>
      </c>
      <c r="O17" s="35"/>
      <c r="P17" s="72"/>
    </row>
    <row r="18" spans="1:16" ht="24">
      <c r="A18" s="36">
        <v>14</v>
      </c>
      <c r="B18" s="37" t="s">
        <v>93</v>
      </c>
      <c r="C18" s="32">
        <v>41900</v>
      </c>
      <c r="D18" s="41" t="s">
        <v>374</v>
      </c>
      <c r="E18" s="42" t="s">
        <v>257</v>
      </c>
      <c r="F18" s="40">
        <v>3</v>
      </c>
      <c r="G18" s="40"/>
      <c r="H18" s="34">
        <v>4000</v>
      </c>
      <c r="I18" s="34">
        <f t="shared" si="2"/>
        <v>3200</v>
      </c>
      <c r="J18" s="34"/>
      <c r="K18" s="33" t="s">
        <v>258</v>
      </c>
      <c r="L18" s="42" t="s">
        <v>405</v>
      </c>
      <c r="M18" s="31" t="s">
        <v>48</v>
      </c>
      <c r="N18" s="35" t="s">
        <v>375</v>
      </c>
      <c r="O18" s="35" t="s">
        <v>376</v>
      </c>
      <c r="P18" s="72"/>
    </row>
    <row r="19" spans="1:16" s="82" customFormat="1" ht="36">
      <c r="A19" s="79">
        <v>15</v>
      </c>
      <c r="B19" s="37" t="s">
        <v>432</v>
      </c>
      <c r="C19" s="32">
        <v>41938</v>
      </c>
      <c r="D19" s="41" t="s">
        <v>433</v>
      </c>
      <c r="E19" s="42" t="s">
        <v>434</v>
      </c>
      <c r="F19" s="80">
        <v>10</v>
      </c>
      <c r="G19" s="34" t="s">
        <v>435</v>
      </c>
      <c r="H19" s="33">
        <v>12000</v>
      </c>
      <c r="I19" s="33">
        <f>H19*0.2</f>
        <v>2400</v>
      </c>
      <c r="J19" s="31"/>
      <c r="K19" s="33" t="s">
        <v>59</v>
      </c>
      <c r="L19" s="33" t="s">
        <v>436</v>
      </c>
      <c r="M19" s="33" t="s">
        <v>436</v>
      </c>
      <c r="N19" s="35" t="s">
        <v>437</v>
      </c>
      <c r="O19" s="35"/>
      <c r="P19" s="81"/>
    </row>
    <row r="20" spans="1:16" s="89" customFormat="1" ht="24">
      <c r="A20" s="83">
        <v>16</v>
      </c>
      <c r="B20" s="41" t="s">
        <v>438</v>
      </c>
      <c r="C20" s="84">
        <v>41970</v>
      </c>
      <c r="D20" s="41" t="s">
        <v>343</v>
      </c>
      <c r="E20" s="42" t="s">
        <v>439</v>
      </c>
      <c r="F20" s="85">
        <v>1</v>
      </c>
      <c r="G20" s="86"/>
      <c r="H20" s="42">
        <v>1500</v>
      </c>
      <c r="I20" s="42">
        <f>H20*0.8</f>
        <v>1200</v>
      </c>
      <c r="J20" s="76"/>
      <c r="K20" s="42" t="s">
        <v>258</v>
      </c>
      <c r="L20" s="42" t="s">
        <v>48</v>
      </c>
      <c r="M20" s="42" t="s">
        <v>48</v>
      </c>
      <c r="N20" s="87" t="s">
        <v>440</v>
      </c>
      <c r="O20" s="87"/>
      <c r="P20" s="88"/>
    </row>
    <row r="21" spans="1:16" s="89" customFormat="1" ht="24">
      <c r="A21" s="83">
        <v>17</v>
      </c>
      <c r="B21" s="41" t="s">
        <v>438</v>
      </c>
      <c r="C21" s="84">
        <v>41974</v>
      </c>
      <c r="D21" s="41" t="s">
        <v>343</v>
      </c>
      <c r="E21" s="42" t="s">
        <v>257</v>
      </c>
      <c r="F21" s="85">
        <v>7</v>
      </c>
      <c r="G21" s="86"/>
      <c r="H21" s="42">
        <v>3500</v>
      </c>
      <c r="I21" s="42">
        <f>H21*0.2</f>
        <v>700</v>
      </c>
      <c r="J21" s="76"/>
      <c r="K21" s="42" t="s">
        <v>59</v>
      </c>
      <c r="L21" s="42" t="s">
        <v>48</v>
      </c>
      <c r="M21" s="42" t="s">
        <v>48</v>
      </c>
      <c r="N21" s="87" t="s">
        <v>441</v>
      </c>
      <c r="O21" s="87"/>
      <c r="P21" s="88"/>
    </row>
    <row r="22" spans="1:16" s="82" customFormat="1">
      <c r="A22" s="83">
        <v>18</v>
      </c>
      <c r="B22" s="49" t="s">
        <v>182</v>
      </c>
      <c r="C22" s="94">
        <v>41992</v>
      </c>
      <c r="D22" s="87" t="s">
        <v>529</v>
      </c>
      <c r="E22" s="42" t="s">
        <v>530</v>
      </c>
      <c r="F22" s="95">
        <v>20</v>
      </c>
      <c r="G22" s="95"/>
      <c r="H22" s="34">
        <f>150*20</f>
        <v>3000</v>
      </c>
      <c r="I22" s="34">
        <f t="shared" ref="I22:I24" si="3">H22*0.8</f>
        <v>2400</v>
      </c>
      <c r="J22" s="34"/>
      <c r="K22" s="33" t="s">
        <v>531</v>
      </c>
      <c r="L22" s="42" t="s">
        <v>532</v>
      </c>
      <c r="M22" s="42" t="s">
        <v>532</v>
      </c>
      <c r="N22" s="35" t="s">
        <v>533</v>
      </c>
      <c r="O22" s="35"/>
      <c r="P22" s="81"/>
    </row>
    <row r="23" spans="1:16" s="82" customFormat="1">
      <c r="A23" s="83">
        <v>19</v>
      </c>
      <c r="B23" s="49" t="s">
        <v>534</v>
      </c>
      <c r="C23" s="94">
        <v>41996</v>
      </c>
      <c r="D23" s="87" t="s">
        <v>535</v>
      </c>
      <c r="E23" s="42" t="s">
        <v>536</v>
      </c>
      <c r="F23" s="95">
        <v>450</v>
      </c>
      <c r="G23" s="95"/>
      <c r="H23" s="34">
        <f>450*219</f>
        <v>98550</v>
      </c>
      <c r="I23" s="34">
        <f t="shared" si="3"/>
        <v>78840</v>
      </c>
      <c r="J23" s="34"/>
      <c r="K23" s="33" t="s">
        <v>531</v>
      </c>
      <c r="L23" s="42" t="s">
        <v>532</v>
      </c>
      <c r="M23" s="42" t="s">
        <v>532</v>
      </c>
      <c r="N23" s="35" t="s">
        <v>537</v>
      </c>
      <c r="O23" s="35"/>
      <c r="P23" s="81"/>
    </row>
    <row r="24" spans="1:16" s="82" customFormat="1">
      <c r="A24" s="83">
        <v>20</v>
      </c>
      <c r="B24" s="49" t="s">
        <v>534</v>
      </c>
      <c r="C24" s="94">
        <v>41996</v>
      </c>
      <c r="D24" s="87" t="s">
        <v>538</v>
      </c>
      <c r="E24" s="42" t="s">
        <v>539</v>
      </c>
      <c r="F24" s="95">
        <v>200</v>
      </c>
      <c r="G24" s="95"/>
      <c r="H24" s="34">
        <f>150*200</f>
        <v>30000</v>
      </c>
      <c r="I24" s="34">
        <f t="shared" si="3"/>
        <v>24000</v>
      </c>
      <c r="J24" s="34"/>
      <c r="K24" s="33" t="s">
        <v>531</v>
      </c>
      <c r="L24" s="42" t="s">
        <v>532</v>
      </c>
      <c r="M24" s="42" t="s">
        <v>532</v>
      </c>
      <c r="N24" s="35" t="s">
        <v>537</v>
      </c>
      <c r="O24" s="35"/>
      <c r="P24" s="81"/>
    </row>
    <row r="25" spans="1:16" s="89" customFormat="1" ht="14.25">
      <c r="A25" s="83"/>
      <c r="B25" s="41"/>
      <c r="C25" s="84"/>
      <c r="D25" s="41"/>
      <c r="E25" s="42"/>
      <c r="F25" s="85"/>
      <c r="G25" s="86"/>
      <c r="H25" s="42"/>
      <c r="I25" s="42"/>
      <c r="J25" s="76"/>
      <c r="K25" s="42"/>
      <c r="L25" s="42"/>
      <c r="M25" s="42"/>
      <c r="N25" s="87"/>
      <c r="O25" s="87"/>
      <c r="P25" s="88"/>
    </row>
    <row r="26" spans="1:16" ht="14.25">
      <c r="A26" s="50"/>
      <c r="B26" s="50" t="s">
        <v>62</v>
      </c>
      <c r="C26" s="51"/>
      <c r="D26" s="50"/>
      <c r="E26" s="50"/>
      <c r="F26" s="52">
        <f>SUM(F5:F25)</f>
        <v>948</v>
      </c>
      <c r="G26" s="52"/>
      <c r="H26" s="74">
        <f>SUM(H5:H25)</f>
        <v>314819</v>
      </c>
      <c r="I26" s="74">
        <f>SUM(I5:I21)</f>
        <v>131079.4</v>
      </c>
      <c r="J26" s="74">
        <f>SUM(J5:J21)</f>
        <v>2644</v>
      </c>
      <c r="K26" s="50"/>
      <c r="L26" s="77"/>
      <c r="M26" s="50"/>
      <c r="N26" s="51"/>
      <c r="O26" s="51"/>
      <c r="P26" s="50"/>
    </row>
    <row r="27" spans="1:16" ht="15">
      <c r="A27" s="53" t="s">
        <v>63</v>
      </c>
      <c r="B27" s="53"/>
      <c r="C27" s="54"/>
      <c r="H27" s="55"/>
      <c r="I27" s="55"/>
      <c r="J27" s="55"/>
      <c r="N27" s="56"/>
      <c r="O27" s="57"/>
    </row>
    <row r="28" spans="1:16">
      <c r="A28" s="58" t="s">
        <v>64</v>
      </c>
      <c r="B28" s="58"/>
      <c r="C28" s="75"/>
      <c r="D28" s="58" t="s">
        <v>65</v>
      </c>
      <c r="E28" s="58"/>
      <c r="F28" s="58"/>
      <c r="G28" s="58"/>
      <c r="H28" s="59"/>
      <c r="I28" s="59"/>
      <c r="J28" s="59"/>
      <c r="K28" s="58"/>
      <c r="L28" s="58"/>
      <c r="N28" s="60" t="s">
        <v>66</v>
      </c>
      <c r="O28" s="57"/>
    </row>
    <row r="29" spans="1:16">
      <c r="B29" s="73"/>
    </row>
  </sheetData>
  <mergeCells count="3">
    <mergeCell ref="A1:O1"/>
    <mergeCell ref="A2:O2"/>
    <mergeCell ref="A3:O3"/>
  </mergeCells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2014年捐款登记表</vt:lpstr>
      <vt:lpstr>2014年捐物登记表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2016-01-26T01:56:31Z</cp:lastPrinted>
  <dcterms:created xsi:type="dcterms:W3CDTF">2014-02-17T09:14:03Z</dcterms:created>
  <dcterms:modified xsi:type="dcterms:W3CDTF">2016-06-28T07:15:56Z</dcterms:modified>
</cp:coreProperties>
</file>